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chiffers\Desktop\Stundenzettel\"/>
    </mc:Choice>
  </mc:AlternateContent>
  <bookViews>
    <workbookView xWindow="0" yWindow="60" windowWidth="25200" windowHeight="11400" tabRatio="722"/>
  </bookViews>
  <sheets>
    <sheet name="Hinweise" sheetId="3" r:id="rId1"/>
    <sheet name="Januar 2021" sheetId="9" r:id="rId2"/>
    <sheet name="Februar 2021" sheetId="10" r:id="rId3"/>
    <sheet name="März 2021" sheetId="11" r:id="rId4"/>
    <sheet name="April 2021" sheetId="12" r:id="rId5"/>
    <sheet name="Mai 2021" sheetId="13" r:id="rId6"/>
    <sheet name="Juni 2021" sheetId="14" r:id="rId7"/>
    <sheet name="Juli 2021" sheetId="15" r:id="rId8"/>
    <sheet name="August 2021" sheetId="16" r:id="rId9"/>
    <sheet name="September 2021" sheetId="17" r:id="rId10"/>
    <sheet name="Oktober 2021" sheetId="18" r:id="rId11"/>
    <sheet name="November 2021" sheetId="19" r:id="rId12"/>
    <sheet name="Dezember 2021" sheetId="20"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0" i="20" l="1"/>
  <c r="AD41" i="20"/>
  <c r="AD42" i="20"/>
  <c r="AD43" i="20"/>
  <c r="AD44" i="20"/>
  <c r="AD45" i="20"/>
  <c r="AD46" i="20"/>
  <c r="AC44" i="20"/>
  <c r="AC45" i="20"/>
  <c r="AA40" i="20"/>
  <c r="AA44" i="20"/>
  <c r="Z40" i="20"/>
  <c r="Z41" i="20"/>
  <c r="AA41" i="20" s="1"/>
  <c r="Z44" i="20"/>
  <c r="Z45" i="20"/>
  <c r="AA45" i="20" s="1"/>
  <c r="Y40" i="20"/>
  <c r="Y41" i="20"/>
  <c r="Y42" i="20"/>
  <c r="Y43" i="20"/>
  <c r="Y44" i="20"/>
  <c r="Y45" i="20"/>
  <c r="Y46" i="20"/>
  <c r="X43" i="20"/>
  <c r="W40" i="20"/>
  <c r="W44" i="20"/>
  <c r="V40" i="20"/>
  <c r="V41" i="20"/>
  <c r="V44" i="20"/>
  <c r="V45" i="20"/>
  <c r="U40" i="20"/>
  <c r="X40" i="20" s="1"/>
  <c r="U41" i="20"/>
  <c r="X41" i="20" s="1"/>
  <c r="U42" i="20"/>
  <c r="Z42" i="20" s="1"/>
  <c r="AA42" i="20" s="1"/>
  <c r="U43" i="20"/>
  <c r="Z43" i="20" s="1"/>
  <c r="AA43" i="20" s="1"/>
  <c r="U44" i="20"/>
  <c r="X44" i="20" s="1"/>
  <c r="U45" i="20"/>
  <c r="X45" i="20" s="1"/>
  <c r="U46" i="20"/>
  <c r="Z46" i="20" s="1"/>
  <c r="AA46" i="20" s="1"/>
  <c r="G46" i="20" s="1"/>
  <c r="T40" i="20"/>
  <c r="T41" i="20"/>
  <c r="W41" i="20" s="1"/>
  <c r="T42" i="20"/>
  <c r="W42" i="20" s="1"/>
  <c r="T43" i="20"/>
  <c r="W43" i="20" s="1"/>
  <c r="T44" i="20"/>
  <c r="T45" i="20"/>
  <c r="W45" i="20" s="1"/>
  <c r="T46" i="20"/>
  <c r="W46" i="20" s="1"/>
  <c r="Q46" i="20"/>
  <c r="R46" i="20" s="1"/>
  <c r="P40" i="20"/>
  <c r="P41" i="20"/>
  <c r="P42" i="20"/>
  <c r="P43" i="20"/>
  <c r="P44" i="20"/>
  <c r="P45" i="20"/>
  <c r="P46" i="20"/>
  <c r="O40" i="20"/>
  <c r="O43" i="20"/>
  <c r="O44" i="20"/>
  <c r="N41" i="20"/>
  <c r="N45" i="20"/>
  <c r="M46" i="20"/>
  <c r="L46" i="20"/>
  <c r="O46" i="20" s="1"/>
  <c r="L40" i="20"/>
  <c r="Q40" i="20" s="1"/>
  <c r="R40" i="20" s="1"/>
  <c r="G40" i="20" s="1"/>
  <c r="L41" i="20"/>
  <c r="O41" i="20" s="1"/>
  <c r="L42" i="20"/>
  <c r="O42" i="20" s="1"/>
  <c r="L43" i="20"/>
  <c r="Q43" i="20" s="1"/>
  <c r="R43" i="20" s="1"/>
  <c r="G43" i="20" s="1"/>
  <c r="L44" i="20"/>
  <c r="Q44" i="20" s="1"/>
  <c r="R44" i="20" s="1"/>
  <c r="L45" i="20"/>
  <c r="O45" i="20" s="1"/>
  <c r="K40" i="20"/>
  <c r="N40" i="20" s="1"/>
  <c r="K41" i="20"/>
  <c r="K42" i="20"/>
  <c r="N42" i="20" s="1"/>
  <c r="K43" i="20"/>
  <c r="N43" i="20" s="1"/>
  <c r="I43" i="20" s="1"/>
  <c r="K44" i="20"/>
  <c r="N44" i="20" s="1"/>
  <c r="K45" i="20"/>
  <c r="K46" i="20"/>
  <c r="N46" i="20" s="1"/>
  <c r="A46" i="20"/>
  <c r="I45" i="20"/>
  <c r="A45" i="20"/>
  <c r="A44" i="20"/>
  <c r="A43" i="20"/>
  <c r="A42" i="20"/>
  <c r="A41" i="20"/>
  <c r="A40" i="20"/>
  <c r="AD40" i="16"/>
  <c r="AD41" i="16"/>
  <c r="AD42" i="16"/>
  <c r="AD43" i="16"/>
  <c r="AD44" i="16"/>
  <c r="AD45" i="16"/>
  <c r="AD46" i="16"/>
  <c r="AC40" i="16"/>
  <c r="AC41" i="16"/>
  <c r="AC42" i="16"/>
  <c r="G42" i="16" s="1"/>
  <c r="AC43" i="16"/>
  <c r="AC44" i="16"/>
  <c r="AC45" i="16"/>
  <c r="AC46" i="16"/>
  <c r="G46" i="16" s="1"/>
  <c r="AA40" i="16"/>
  <c r="AA44" i="16"/>
  <c r="Z40" i="16"/>
  <c r="Z41" i="16"/>
  <c r="AA41" i="16" s="1"/>
  <c r="Z44" i="16"/>
  <c r="Z45" i="16"/>
  <c r="AA45" i="16" s="1"/>
  <c r="Y40" i="16"/>
  <c r="Y41" i="16"/>
  <c r="Y42" i="16"/>
  <c r="Y43" i="16"/>
  <c r="Y44" i="16"/>
  <c r="Y45" i="16"/>
  <c r="Y46" i="16"/>
  <c r="X43" i="16"/>
  <c r="W40" i="16"/>
  <c r="W44" i="16"/>
  <c r="V40" i="16"/>
  <c r="V41" i="16"/>
  <c r="V44" i="16"/>
  <c r="V45" i="16"/>
  <c r="U40" i="16"/>
  <c r="X40" i="16" s="1"/>
  <c r="U41" i="16"/>
  <c r="X41" i="16" s="1"/>
  <c r="U42" i="16"/>
  <c r="Z42" i="16" s="1"/>
  <c r="AA42" i="16" s="1"/>
  <c r="U43" i="16"/>
  <c r="Z43" i="16" s="1"/>
  <c r="AA43" i="16" s="1"/>
  <c r="U44" i="16"/>
  <c r="X44" i="16" s="1"/>
  <c r="U45" i="16"/>
  <c r="X45" i="16" s="1"/>
  <c r="U46" i="16"/>
  <c r="Z46" i="16" s="1"/>
  <c r="AA46" i="16" s="1"/>
  <c r="T40" i="16"/>
  <c r="T41" i="16"/>
  <c r="W41" i="16" s="1"/>
  <c r="T42" i="16"/>
  <c r="W42" i="16" s="1"/>
  <c r="T43" i="16"/>
  <c r="W43" i="16" s="1"/>
  <c r="T44" i="16"/>
  <c r="T45" i="16"/>
  <c r="W45" i="16" s="1"/>
  <c r="T46" i="16"/>
  <c r="W46" i="16" s="1"/>
  <c r="Q40" i="16"/>
  <c r="R40" i="16" s="1"/>
  <c r="P40" i="16"/>
  <c r="P41" i="16"/>
  <c r="P42" i="16"/>
  <c r="P43" i="16"/>
  <c r="P44" i="16"/>
  <c r="P45" i="16"/>
  <c r="P46" i="16"/>
  <c r="O42" i="16"/>
  <c r="O44" i="16"/>
  <c r="N40" i="16"/>
  <c r="N41" i="16"/>
  <c r="M44" i="16"/>
  <c r="L40" i="16"/>
  <c r="O40" i="16" s="1"/>
  <c r="L41" i="16"/>
  <c r="Q41" i="16" s="1"/>
  <c r="R41" i="16" s="1"/>
  <c r="L42" i="16"/>
  <c r="Q42" i="16" s="1"/>
  <c r="R42" i="16" s="1"/>
  <c r="L43" i="16"/>
  <c r="O43" i="16" s="1"/>
  <c r="L44" i="16"/>
  <c r="Q44" i="16" s="1"/>
  <c r="R44" i="16" s="1"/>
  <c r="G44" i="16" s="1"/>
  <c r="L45" i="16"/>
  <c r="O45" i="16" s="1"/>
  <c r="L46" i="16"/>
  <c r="Q46" i="16" s="1"/>
  <c r="R46" i="16" s="1"/>
  <c r="K40" i="16"/>
  <c r="K41" i="16"/>
  <c r="K42" i="16"/>
  <c r="N42" i="16" s="1"/>
  <c r="K43" i="16"/>
  <c r="K44" i="16"/>
  <c r="N44" i="16" s="1"/>
  <c r="K45" i="16"/>
  <c r="N45" i="16" s="1"/>
  <c r="K46" i="16"/>
  <c r="N46" i="16" s="1"/>
  <c r="A46" i="16"/>
  <c r="A45" i="16"/>
  <c r="A44" i="16"/>
  <c r="A43" i="16"/>
  <c r="A42" i="16"/>
  <c r="A41" i="16"/>
  <c r="A40" i="16"/>
  <c r="AB40" i="20" l="1"/>
  <c r="S44" i="16"/>
  <c r="AB44" i="16"/>
  <c r="AB44" i="20"/>
  <c r="AB41" i="16"/>
  <c r="AB41" i="20"/>
  <c r="AB40" i="16"/>
  <c r="AB45" i="16"/>
  <c r="I44" i="20"/>
  <c r="I40" i="20"/>
  <c r="S46" i="20"/>
  <c r="AB45" i="20"/>
  <c r="I41" i="16"/>
  <c r="M42" i="16"/>
  <c r="S42" i="16" s="1"/>
  <c r="X46" i="16"/>
  <c r="X42" i="16"/>
  <c r="I42" i="16" s="1"/>
  <c r="G41" i="16"/>
  <c r="M45" i="20"/>
  <c r="M41" i="20"/>
  <c r="S41" i="20" s="1"/>
  <c r="Q45" i="20"/>
  <c r="R45" i="20" s="1"/>
  <c r="Q41" i="20"/>
  <c r="R41" i="20" s="1"/>
  <c r="G41" i="20" s="1"/>
  <c r="X46" i="20"/>
  <c r="X42" i="20"/>
  <c r="I42" i="20" s="1"/>
  <c r="H42" i="20" s="1"/>
  <c r="G44" i="20"/>
  <c r="M42" i="20"/>
  <c r="S42" i="20" s="1"/>
  <c r="Q42" i="20"/>
  <c r="R42" i="20" s="1"/>
  <c r="G42" i="20" s="1"/>
  <c r="M46" i="16"/>
  <c r="S46" i="16" s="1"/>
  <c r="M41" i="16"/>
  <c r="S41" i="16" s="1"/>
  <c r="O46" i="16"/>
  <c r="O41" i="16"/>
  <c r="V43" i="16"/>
  <c r="AB43" i="16" s="1"/>
  <c r="M44" i="20"/>
  <c r="S44" i="20" s="1"/>
  <c r="M40" i="20"/>
  <c r="S40" i="20" s="1"/>
  <c r="V43" i="20"/>
  <c r="AB43" i="20" s="1"/>
  <c r="Q45" i="16"/>
  <c r="R45" i="16" s="1"/>
  <c r="M45" i="16"/>
  <c r="M40" i="16"/>
  <c r="S40" i="16" s="1"/>
  <c r="V46" i="16"/>
  <c r="V42" i="16"/>
  <c r="AB42" i="16" s="1"/>
  <c r="M43" i="20"/>
  <c r="S43" i="20" s="1"/>
  <c r="V46" i="20"/>
  <c r="AB46" i="20" s="1"/>
  <c r="V42" i="20"/>
  <c r="G45" i="20"/>
  <c r="H45" i="20" s="1"/>
  <c r="I41" i="20"/>
  <c r="I46" i="20"/>
  <c r="H40" i="20"/>
  <c r="H43" i="20"/>
  <c r="H46" i="20"/>
  <c r="H41" i="20"/>
  <c r="Q43" i="16"/>
  <c r="R43" i="16" s="1"/>
  <c r="G43" i="16" s="1"/>
  <c r="H43" i="16" s="1"/>
  <c r="M43" i="16"/>
  <c r="N43" i="16"/>
  <c r="I43" i="16" s="1"/>
  <c r="I45" i="16"/>
  <c r="I44" i="16"/>
  <c r="I40" i="16"/>
  <c r="G40" i="16"/>
  <c r="H40" i="16" s="1"/>
  <c r="G45" i="16"/>
  <c r="I46" i="16"/>
  <c r="H45" i="16"/>
  <c r="H44" i="16"/>
  <c r="AD40" i="14"/>
  <c r="AD41" i="14"/>
  <c r="AD42" i="14"/>
  <c r="AD43" i="14"/>
  <c r="AD44" i="14"/>
  <c r="AD45" i="14"/>
  <c r="AD46" i="14"/>
  <c r="AC40" i="14"/>
  <c r="AC41" i="14"/>
  <c r="AC42" i="14"/>
  <c r="AC43" i="14"/>
  <c r="AC44" i="14"/>
  <c r="AC45" i="14"/>
  <c r="AC46" i="14"/>
  <c r="Z45" i="14"/>
  <c r="AA45" i="14" s="1"/>
  <c r="Y40" i="14"/>
  <c r="Y41" i="14"/>
  <c r="Y42" i="14"/>
  <c r="Y43" i="14"/>
  <c r="Y44" i="14"/>
  <c r="Y45" i="14"/>
  <c r="Y46" i="14"/>
  <c r="V45" i="14"/>
  <c r="U40" i="14"/>
  <c r="Z40" i="14" s="1"/>
  <c r="AA40" i="14" s="1"/>
  <c r="U41" i="14"/>
  <c r="X41" i="14" s="1"/>
  <c r="U42" i="14"/>
  <c r="X42" i="14" s="1"/>
  <c r="U43" i="14"/>
  <c r="Z43" i="14" s="1"/>
  <c r="AA43" i="14" s="1"/>
  <c r="U44" i="14"/>
  <c r="Z44" i="14" s="1"/>
  <c r="AA44" i="14" s="1"/>
  <c r="U45" i="14"/>
  <c r="X45" i="14" s="1"/>
  <c r="U46" i="14"/>
  <c r="X46" i="14" s="1"/>
  <c r="T40" i="14"/>
  <c r="W40" i="14" s="1"/>
  <c r="T41" i="14"/>
  <c r="W41" i="14" s="1"/>
  <c r="T42" i="14"/>
  <c r="W42" i="14" s="1"/>
  <c r="T43" i="14"/>
  <c r="W43" i="14" s="1"/>
  <c r="T44" i="14"/>
  <c r="W44" i="14" s="1"/>
  <c r="T45" i="14"/>
  <c r="W45" i="14" s="1"/>
  <c r="T46" i="14"/>
  <c r="W46" i="14" s="1"/>
  <c r="P40" i="14"/>
  <c r="P42" i="14"/>
  <c r="P43" i="14"/>
  <c r="P44" i="14"/>
  <c r="P45" i="14"/>
  <c r="P46" i="14"/>
  <c r="N45" i="14"/>
  <c r="L40" i="14"/>
  <c r="Q40" i="14" s="1"/>
  <c r="L41" i="14"/>
  <c r="Q41" i="14" s="1"/>
  <c r="L42" i="14"/>
  <c r="O42" i="14" s="1"/>
  <c r="L43" i="14"/>
  <c r="O43" i="14" s="1"/>
  <c r="L44" i="14"/>
  <c r="Q44" i="14" s="1"/>
  <c r="R44" i="14" s="1"/>
  <c r="L45" i="14"/>
  <c r="Q45" i="14" s="1"/>
  <c r="L46" i="14"/>
  <c r="O46" i="14" s="1"/>
  <c r="K40" i="14"/>
  <c r="N40" i="14" s="1"/>
  <c r="K41" i="14"/>
  <c r="P41" i="14" s="1"/>
  <c r="K42" i="14"/>
  <c r="N42" i="14" s="1"/>
  <c r="K43" i="14"/>
  <c r="N43" i="14" s="1"/>
  <c r="K44" i="14"/>
  <c r="N44" i="14" s="1"/>
  <c r="K45" i="14"/>
  <c r="K46" i="14"/>
  <c r="N46" i="14" s="1"/>
  <c r="A46" i="14"/>
  <c r="A45" i="14"/>
  <c r="A44" i="14"/>
  <c r="A43" i="14"/>
  <c r="A42" i="14"/>
  <c r="A41" i="14"/>
  <c r="A40" i="14"/>
  <c r="X43" i="14" l="1"/>
  <c r="R45" i="14"/>
  <c r="G45" i="14" s="1"/>
  <c r="O44" i="14"/>
  <c r="Q46" i="14"/>
  <c r="R46" i="14" s="1"/>
  <c r="V41" i="14"/>
  <c r="AB41" i="14" s="1"/>
  <c r="Z41" i="14"/>
  <c r="AA41" i="14" s="1"/>
  <c r="H41" i="16"/>
  <c r="H42" i="16"/>
  <c r="H44" i="20"/>
  <c r="F47" i="20" s="1"/>
  <c r="AB42" i="20"/>
  <c r="AB46" i="16"/>
  <c r="S45" i="20"/>
  <c r="R40" i="14"/>
  <c r="O40" i="14"/>
  <c r="H46" i="16"/>
  <c r="M46" i="14"/>
  <c r="S45" i="16"/>
  <c r="S43" i="16"/>
  <c r="F47" i="16"/>
  <c r="Q42" i="14"/>
  <c r="R42" i="14" s="1"/>
  <c r="M42" i="14"/>
  <c r="S42" i="14" s="1"/>
  <c r="N41" i="14"/>
  <c r="R41" i="14"/>
  <c r="G41" i="14" s="1"/>
  <c r="S46" i="14"/>
  <c r="AB45" i="14"/>
  <c r="M43" i="14"/>
  <c r="O45" i="14"/>
  <c r="I45" i="14" s="1"/>
  <c r="O41" i="14"/>
  <c r="Q43" i="14"/>
  <c r="R43" i="14" s="1"/>
  <c r="G43" i="14" s="1"/>
  <c r="H43" i="14" s="1"/>
  <c r="V46" i="14"/>
  <c r="V42" i="14"/>
  <c r="X44" i="14"/>
  <c r="I44" i="14" s="1"/>
  <c r="X40" i="14"/>
  <c r="I40" i="14" s="1"/>
  <c r="Z46" i="14"/>
  <c r="AA46" i="14" s="1"/>
  <c r="G46" i="14" s="1"/>
  <c r="Z42" i="14"/>
  <c r="AA42" i="14" s="1"/>
  <c r="I43" i="14"/>
  <c r="M45" i="14"/>
  <c r="S45" i="14" s="1"/>
  <c r="M41" i="14"/>
  <c r="V44" i="14"/>
  <c r="V40" i="14"/>
  <c r="M44" i="14"/>
  <c r="S44" i="14" s="1"/>
  <c r="M40" i="14"/>
  <c r="S40" i="14" s="1"/>
  <c r="V43" i="14"/>
  <c r="AB43" i="14" s="1"/>
  <c r="G44" i="14"/>
  <c r="G40" i="14"/>
  <c r="I42" i="14"/>
  <c r="I46" i="14"/>
  <c r="K8" i="9"/>
  <c r="N8" i="9" s="1"/>
  <c r="H44" i="14" l="1"/>
  <c r="H46" i="14"/>
  <c r="AB42" i="14"/>
  <c r="H40" i="14"/>
  <c r="G42" i="14"/>
  <c r="I41" i="14"/>
  <c r="H41" i="14" s="1"/>
  <c r="H45" i="14"/>
  <c r="S41" i="14"/>
  <c r="AB46" i="14"/>
  <c r="S43" i="14"/>
  <c r="AB40" i="14"/>
  <c r="AB44" i="14"/>
  <c r="AD46" i="12"/>
  <c r="AD45" i="12"/>
  <c r="AD44" i="12"/>
  <c r="AD43" i="12"/>
  <c r="AD42" i="12"/>
  <c r="AD41" i="12"/>
  <c r="AD40" i="12"/>
  <c r="K40" i="12"/>
  <c r="L40" i="12"/>
  <c r="O40" i="12" s="1"/>
  <c r="N40" i="12"/>
  <c r="P40" i="12"/>
  <c r="Q40" i="12"/>
  <c r="R40" i="12" s="1"/>
  <c r="G40" i="12" s="1"/>
  <c r="T40" i="12"/>
  <c r="U40" i="12"/>
  <c r="X40" i="12" s="1"/>
  <c r="V40" i="12"/>
  <c r="AB40" i="12" s="1"/>
  <c r="W40" i="12"/>
  <c r="Y40" i="12"/>
  <c r="Z40" i="12"/>
  <c r="AA40" i="12" s="1"/>
  <c r="K41" i="12"/>
  <c r="N41" i="12" s="1"/>
  <c r="L41" i="12"/>
  <c r="O41" i="12" s="1"/>
  <c r="P41" i="12"/>
  <c r="T41" i="12"/>
  <c r="W41" i="12" s="1"/>
  <c r="U41" i="12"/>
  <c r="V41" i="12" s="1"/>
  <c r="Y41" i="12"/>
  <c r="K42" i="12"/>
  <c r="N42" i="12" s="1"/>
  <c r="L42" i="12"/>
  <c r="O42" i="12" s="1"/>
  <c r="P42" i="12"/>
  <c r="Q42" i="12"/>
  <c r="R42" i="12" s="1"/>
  <c r="T42" i="12"/>
  <c r="U42" i="12"/>
  <c r="X42" i="12" s="1"/>
  <c r="V42" i="12"/>
  <c r="AB42" i="12" s="1"/>
  <c r="W42" i="12"/>
  <c r="Y42" i="12"/>
  <c r="Z42" i="12"/>
  <c r="AA42" i="12" s="1"/>
  <c r="K43" i="12"/>
  <c r="N43" i="12" s="1"/>
  <c r="L43" i="12"/>
  <c r="O43" i="12" s="1"/>
  <c r="P43" i="12"/>
  <c r="T43" i="12"/>
  <c r="W43" i="12" s="1"/>
  <c r="U43" i="12"/>
  <c r="V43" i="12" s="1"/>
  <c r="Y43" i="12"/>
  <c r="K44" i="12"/>
  <c r="N44" i="12" s="1"/>
  <c r="I44" i="12" s="1"/>
  <c r="L44" i="12"/>
  <c r="O44" i="12" s="1"/>
  <c r="P44" i="12"/>
  <c r="Q44" i="12"/>
  <c r="R44" i="12" s="1"/>
  <c r="G44" i="12" s="1"/>
  <c r="T44" i="12"/>
  <c r="U44" i="12"/>
  <c r="X44" i="12" s="1"/>
  <c r="V44" i="12"/>
  <c r="AB44" i="12" s="1"/>
  <c r="W44" i="12"/>
  <c r="Y44" i="12"/>
  <c r="Z44" i="12"/>
  <c r="AA44" i="12" s="1"/>
  <c r="K45" i="12"/>
  <c r="N45" i="12" s="1"/>
  <c r="L45" i="12"/>
  <c r="O45" i="12" s="1"/>
  <c r="P45" i="12"/>
  <c r="T45" i="12"/>
  <c r="W45" i="12" s="1"/>
  <c r="U45" i="12"/>
  <c r="V45" i="12" s="1"/>
  <c r="Y45" i="12"/>
  <c r="K46" i="12"/>
  <c r="N46" i="12" s="1"/>
  <c r="L46" i="12"/>
  <c r="O46" i="12" s="1"/>
  <c r="P46" i="12"/>
  <c r="Q46" i="12"/>
  <c r="R46" i="12" s="1"/>
  <c r="G46" i="12" s="1"/>
  <c r="T46" i="12"/>
  <c r="U46" i="12"/>
  <c r="X46" i="12" s="1"/>
  <c r="I46" i="12" s="1"/>
  <c r="V46" i="12"/>
  <c r="AB46" i="12" s="1"/>
  <c r="W46" i="12"/>
  <c r="Y46" i="12"/>
  <c r="Z46" i="12"/>
  <c r="AA46" i="12" s="1"/>
  <c r="A46" i="12"/>
  <c r="A45" i="12"/>
  <c r="A44" i="12"/>
  <c r="A43" i="12"/>
  <c r="A42" i="12"/>
  <c r="A41" i="12"/>
  <c r="A40" i="12"/>
  <c r="AD46" i="9"/>
  <c r="AD45" i="9"/>
  <c r="AD44" i="9"/>
  <c r="AD43" i="9"/>
  <c r="AD42" i="9"/>
  <c r="AD41" i="9"/>
  <c r="AD40" i="9"/>
  <c r="T40" i="9"/>
  <c r="W40" i="9" s="1"/>
  <c r="U40" i="9"/>
  <c r="X40" i="9" s="1"/>
  <c r="Y40" i="9"/>
  <c r="T41" i="9"/>
  <c r="V41" i="9" s="1"/>
  <c r="U41" i="9"/>
  <c r="X41" i="9"/>
  <c r="Y41" i="9"/>
  <c r="Z41" i="9"/>
  <c r="T42" i="9"/>
  <c r="U42" i="9"/>
  <c r="V42" i="9" s="1"/>
  <c r="W42" i="9"/>
  <c r="Y42" i="9"/>
  <c r="T43" i="9"/>
  <c r="W43" i="9" s="1"/>
  <c r="U43" i="9"/>
  <c r="X43" i="9" s="1"/>
  <c r="V43" i="9"/>
  <c r="Y43" i="9"/>
  <c r="Z43" i="9"/>
  <c r="AA43" i="9" s="1"/>
  <c r="T44" i="9"/>
  <c r="W44" i="9" s="1"/>
  <c r="U44" i="9"/>
  <c r="X44" i="9" s="1"/>
  <c r="Y44" i="9"/>
  <c r="T45" i="9"/>
  <c r="V45" i="9" s="1"/>
  <c r="U45" i="9"/>
  <c r="X45" i="9" s="1"/>
  <c r="Y45" i="9"/>
  <c r="Z45" i="9"/>
  <c r="AA45" i="9" s="1"/>
  <c r="G45" i="9" s="1"/>
  <c r="T46" i="9"/>
  <c r="U46" i="9"/>
  <c r="W46" i="9"/>
  <c r="Y46" i="9"/>
  <c r="Q42" i="9"/>
  <c r="R42" i="9" s="1"/>
  <c r="Q44" i="9"/>
  <c r="R44" i="9" s="1"/>
  <c r="P40" i="9"/>
  <c r="P41" i="9"/>
  <c r="P42" i="9"/>
  <c r="P44" i="9"/>
  <c r="P45" i="9"/>
  <c r="P46" i="9"/>
  <c r="O42" i="9"/>
  <c r="O44" i="9"/>
  <c r="N41" i="9"/>
  <c r="N45" i="9"/>
  <c r="N46" i="9"/>
  <c r="M44" i="9"/>
  <c r="L40" i="9"/>
  <c r="Q40" i="9" s="1"/>
  <c r="R40" i="9" s="1"/>
  <c r="L41" i="9"/>
  <c r="Q41" i="9" s="1"/>
  <c r="R41" i="9" s="1"/>
  <c r="L42" i="9"/>
  <c r="L43" i="9"/>
  <c r="Q43" i="9" s="1"/>
  <c r="L44" i="9"/>
  <c r="L45" i="9"/>
  <c r="Q45" i="9" s="1"/>
  <c r="R45" i="9" s="1"/>
  <c r="L46" i="9"/>
  <c r="Q46" i="9" s="1"/>
  <c r="R46" i="9" s="1"/>
  <c r="K41" i="9"/>
  <c r="K42" i="9"/>
  <c r="N42" i="9" s="1"/>
  <c r="K43" i="9"/>
  <c r="K44" i="9"/>
  <c r="N44" i="9" s="1"/>
  <c r="K45" i="9"/>
  <c r="K46" i="9"/>
  <c r="K40" i="9"/>
  <c r="N40" i="9" s="1"/>
  <c r="A46" i="9"/>
  <c r="A45" i="9"/>
  <c r="A44" i="9"/>
  <c r="A43" i="9"/>
  <c r="A42" i="9"/>
  <c r="A41" i="9"/>
  <c r="A40" i="9"/>
  <c r="AD8" i="20"/>
  <c r="S44" i="9" l="1"/>
  <c r="H44" i="12"/>
  <c r="M42" i="9"/>
  <c r="S42" i="9" s="1"/>
  <c r="M46" i="9"/>
  <c r="M41" i="9"/>
  <c r="S41" i="9" s="1"/>
  <c r="O46" i="9"/>
  <c r="O41" i="9"/>
  <c r="V46" i="9"/>
  <c r="M45" i="9"/>
  <c r="S45" i="9" s="1"/>
  <c r="M40" i="9"/>
  <c r="S40" i="9" s="1"/>
  <c r="O45" i="9"/>
  <c r="O40" i="9"/>
  <c r="AA41" i="9"/>
  <c r="G41" i="9" s="1"/>
  <c r="X45" i="12"/>
  <c r="X43" i="12"/>
  <c r="X41" i="12"/>
  <c r="M46" i="12"/>
  <c r="S46" i="12" s="1"/>
  <c r="M44" i="12"/>
  <c r="S44" i="12" s="1"/>
  <c r="G42" i="12"/>
  <c r="I42" i="12"/>
  <c r="M42" i="12"/>
  <c r="S42" i="12" s="1"/>
  <c r="I40" i="12"/>
  <c r="M40" i="12"/>
  <c r="S40" i="12" s="1"/>
  <c r="H42" i="14"/>
  <c r="F47" i="14" s="1"/>
  <c r="H46" i="12"/>
  <c r="H40" i="12"/>
  <c r="I45" i="12"/>
  <c r="I43" i="12"/>
  <c r="I41" i="12"/>
  <c r="Z45" i="12"/>
  <c r="AA45" i="12" s="1"/>
  <c r="AB45" i="12" s="1"/>
  <c r="Z43" i="12"/>
  <c r="AA43" i="12" s="1"/>
  <c r="AB43" i="12" s="1"/>
  <c r="Z41" i="12"/>
  <c r="AA41" i="12" s="1"/>
  <c r="AB41" i="12" s="1"/>
  <c r="Q45" i="12"/>
  <c r="R45" i="12" s="1"/>
  <c r="G45" i="12" s="1"/>
  <c r="M45" i="12"/>
  <c r="S45" i="12" s="1"/>
  <c r="Q43" i="12"/>
  <c r="R43" i="12" s="1"/>
  <c r="G43" i="12" s="1"/>
  <c r="M43" i="12"/>
  <c r="Q41" i="12"/>
  <c r="R41" i="12" s="1"/>
  <c r="G41" i="12" s="1"/>
  <c r="M41" i="12"/>
  <c r="S41" i="12" s="1"/>
  <c r="O43" i="9"/>
  <c r="M43" i="9"/>
  <c r="P43" i="9"/>
  <c r="R43" i="9" s="1"/>
  <c r="G43" i="9" s="1"/>
  <c r="AB45" i="9"/>
  <c r="AB43" i="9"/>
  <c r="I46" i="9"/>
  <c r="X46" i="9"/>
  <c r="AB46" i="9" s="1"/>
  <c r="Z44" i="9"/>
  <c r="AA44" i="9" s="1"/>
  <c r="G44" i="9" s="1"/>
  <c r="V44" i="9"/>
  <c r="X42" i="9"/>
  <c r="I42" i="9" s="1"/>
  <c r="Z40" i="9"/>
  <c r="AA40" i="9" s="1"/>
  <c r="G40" i="9" s="1"/>
  <c r="V40" i="9"/>
  <c r="Z46" i="9"/>
  <c r="AA46" i="9" s="1"/>
  <c r="G46" i="9" s="1"/>
  <c r="W45" i="9"/>
  <c r="Z42" i="9"/>
  <c r="AA42" i="9" s="1"/>
  <c r="G42" i="9" s="1"/>
  <c r="W41" i="9"/>
  <c r="AB41" i="9" s="1"/>
  <c r="I45" i="9"/>
  <c r="H45" i="9" s="1"/>
  <c r="I44" i="9"/>
  <c r="I40" i="9"/>
  <c r="AD38" i="10"/>
  <c r="AC38" i="10"/>
  <c r="I38" i="10" s="1"/>
  <c r="Y38" i="10"/>
  <c r="U38" i="10"/>
  <c r="Z38" i="10" s="1"/>
  <c r="T38" i="10"/>
  <c r="W38" i="10" s="1"/>
  <c r="P38" i="10"/>
  <c r="L38" i="10"/>
  <c r="K38" i="10"/>
  <c r="N38" i="10" s="1"/>
  <c r="A38" i="10"/>
  <c r="AD37" i="10"/>
  <c r="AC37" i="10"/>
  <c r="I37" i="10" s="1"/>
  <c r="Y37" i="10"/>
  <c r="U37" i="10"/>
  <c r="Z37" i="10" s="1"/>
  <c r="T37" i="10"/>
  <c r="W37" i="10" s="1"/>
  <c r="P37" i="10"/>
  <c r="L37" i="10"/>
  <c r="K37" i="10"/>
  <c r="N37" i="10" s="1"/>
  <c r="A37" i="10"/>
  <c r="AD36" i="10"/>
  <c r="AC36" i="10"/>
  <c r="Y36" i="10"/>
  <c r="U36" i="10"/>
  <c r="Z36" i="10" s="1"/>
  <c r="AA36" i="10" s="1"/>
  <c r="T36" i="10"/>
  <c r="W36" i="10" s="1"/>
  <c r="P36" i="10"/>
  <c r="L36" i="10"/>
  <c r="K36" i="10"/>
  <c r="N36" i="10" s="1"/>
  <c r="A36" i="10"/>
  <c r="AD35" i="10"/>
  <c r="AC35" i="10"/>
  <c r="Y35" i="10"/>
  <c r="X35" i="10"/>
  <c r="U35" i="10"/>
  <c r="Z35" i="10" s="1"/>
  <c r="T35" i="10"/>
  <c r="W35" i="10" s="1"/>
  <c r="P35" i="10"/>
  <c r="L35" i="10"/>
  <c r="K35" i="10"/>
  <c r="N35" i="10" s="1"/>
  <c r="A35" i="10"/>
  <c r="AD34" i="10"/>
  <c r="AC34" i="10"/>
  <c r="Y34" i="10"/>
  <c r="U34" i="10"/>
  <c r="Z34" i="10" s="1"/>
  <c r="AA34" i="10" s="1"/>
  <c r="T34" i="10"/>
  <c r="W34" i="10" s="1"/>
  <c r="P34" i="10"/>
  <c r="L34" i="10"/>
  <c r="K34" i="10"/>
  <c r="N34" i="10" s="1"/>
  <c r="A34" i="10"/>
  <c r="AD33" i="10"/>
  <c r="AC33" i="10"/>
  <c r="Y33" i="10"/>
  <c r="X33" i="10"/>
  <c r="U33" i="10"/>
  <c r="Z33" i="10" s="1"/>
  <c r="T33" i="10"/>
  <c r="W33" i="10" s="1"/>
  <c r="P33" i="10"/>
  <c r="O33" i="10"/>
  <c r="L33" i="10"/>
  <c r="K33" i="10"/>
  <c r="N33" i="10" s="1"/>
  <c r="A33" i="10"/>
  <c r="AD32" i="10"/>
  <c r="Y32" i="10"/>
  <c r="U32" i="10"/>
  <c r="Z32" i="10" s="1"/>
  <c r="T32" i="10"/>
  <c r="W32" i="10" s="1"/>
  <c r="P32" i="10"/>
  <c r="L32" i="10"/>
  <c r="Q32" i="10" s="1"/>
  <c r="K32" i="10"/>
  <c r="N32" i="10" s="1"/>
  <c r="A32" i="10"/>
  <c r="AD30" i="10"/>
  <c r="AC30" i="10"/>
  <c r="I30" i="10" s="1"/>
  <c r="Y30" i="10"/>
  <c r="U30" i="10"/>
  <c r="X30" i="10" s="1"/>
  <c r="T30" i="10"/>
  <c r="W30" i="10" s="1"/>
  <c r="P30" i="10"/>
  <c r="L30" i="10"/>
  <c r="Q30" i="10" s="1"/>
  <c r="R30" i="10" s="1"/>
  <c r="K30" i="10"/>
  <c r="N30" i="10" s="1"/>
  <c r="A30" i="10"/>
  <c r="AD29" i="10"/>
  <c r="AC29" i="10"/>
  <c r="I29" i="10" s="1"/>
  <c r="Y29" i="10"/>
  <c r="U29" i="10"/>
  <c r="X29" i="10" s="1"/>
  <c r="T29" i="10"/>
  <c r="W29" i="10" s="1"/>
  <c r="P29" i="10"/>
  <c r="L29" i="10"/>
  <c r="O29" i="10" s="1"/>
  <c r="K29" i="10"/>
  <c r="N29" i="10" s="1"/>
  <c r="A29" i="10"/>
  <c r="AD28" i="10"/>
  <c r="AC28" i="10"/>
  <c r="Y28" i="10"/>
  <c r="U28" i="10"/>
  <c r="T28" i="10"/>
  <c r="W28" i="10" s="1"/>
  <c r="P28" i="10"/>
  <c r="L28" i="10"/>
  <c r="Q28" i="10" s="1"/>
  <c r="R28" i="10" s="1"/>
  <c r="K28" i="10"/>
  <c r="N28" i="10" s="1"/>
  <c r="A28" i="10"/>
  <c r="AD27" i="10"/>
  <c r="AC27" i="10"/>
  <c r="Y27" i="10"/>
  <c r="U27" i="10"/>
  <c r="T27" i="10"/>
  <c r="W27" i="10" s="1"/>
  <c r="P27" i="10"/>
  <c r="O27" i="10"/>
  <c r="L27" i="10"/>
  <c r="Q27" i="10" s="1"/>
  <c r="K27" i="10"/>
  <c r="N27" i="10" s="1"/>
  <c r="A27" i="10"/>
  <c r="AD26" i="10"/>
  <c r="AC26" i="10"/>
  <c r="Y26" i="10"/>
  <c r="X26" i="10"/>
  <c r="U26" i="10"/>
  <c r="T26" i="10"/>
  <c r="W26" i="10" s="1"/>
  <c r="P26" i="10"/>
  <c r="L26" i="10"/>
  <c r="K26" i="10"/>
  <c r="N26" i="10" s="1"/>
  <c r="A26" i="10"/>
  <c r="AD25" i="10"/>
  <c r="AC25" i="10"/>
  <c r="Y25" i="10"/>
  <c r="U25" i="10"/>
  <c r="X25" i="10" s="1"/>
  <c r="T25" i="10"/>
  <c r="W25" i="10" s="1"/>
  <c r="P25" i="10"/>
  <c r="L25" i="10"/>
  <c r="O25" i="10" s="1"/>
  <c r="K25" i="10"/>
  <c r="N25" i="10" s="1"/>
  <c r="A25" i="10"/>
  <c r="AD24" i="10"/>
  <c r="AC24" i="10"/>
  <c r="Y24" i="10"/>
  <c r="U24" i="10"/>
  <c r="T24" i="10"/>
  <c r="W24" i="10" s="1"/>
  <c r="P24" i="10"/>
  <c r="L24" i="10"/>
  <c r="O24" i="10" s="1"/>
  <c r="K24" i="10"/>
  <c r="N24" i="10" s="1"/>
  <c r="A24" i="10"/>
  <c r="AD22" i="10"/>
  <c r="AC22" i="10"/>
  <c r="G22" i="10" s="1"/>
  <c r="Y22" i="10"/>
  <c r="U22" i="10"/>
  <c r="X22" i="10" s="1"/>
  <c r="T22" i="10"/>
  <c r="W22" i="10" s="1"/>
  <c r="P22" i="10"/>
  <c r="L22" i="10"/>
  <c r="Q22" i="10" s="1"/>
  <c r="K22" i="10"/>
  <c r="N22" i="10" s="1"/>
  <c r="A22" i="10"/>
  <c r="AD21" i="10"/>
  <c r="AC21" i="10"/>
  <c r="G21" i="10" s="1"/>
  <c r="Y21" i="10"/>
  <c r="U21" i="10"/>
  <c r="X21" i="10" s="1"/>
  <c r="T21" i="10"/>
  <c r="W21" i="10" s="1"/>
  <c r="Q21" i="10"/>
  <c r="P21" i="10"/>
  <c r="O21" i="10"/>
  <c r="L21" i="10"/>
  <c r="K21" i="10"/>
  <c r="N21" i="10" s="1"/>
  <c r="A21" i="10"/>
  <c r="AD20" i="10"/>
  <c r="AC20" i="10"/>
  <c r="Y20" i="10"/>
  <c r="W20" i="10"/>
  <c r="U20" i="10"/>
  <c r="X20" i="10" s="1"/>
  <c r="T20" i="10"/>
  <c r="Q20" i="10"/>
  <c r="P20" i="10"/>
  <c r="O20" i="10"/>
  <c r="L20" i="10"/>
  <c r="K20" i="10"/>
  <c r="N20" i="10" s="1"/>
  <c r="A20" i="10"/>
  <c r="AD19" i="10"/>
  <c r="Y19" i="10"/>
  <c r="U19" i="10"/>
  <c r="Z19" i="10" s="1"/>
  <c r="AA19" i="10" s="1"/>
  <c r="T19" i="10"/>
  <c r="W19" i="10" s="1"/>
  <c r="P19" i="10"/>
  <c r="L19" i="10"/>
  <c r="O19" i="10" s="1"/>
  <c r="K19" i="10"/>
  <c r="N19" i="10" s="1"/>
  <c r="A19" i="10"/>
  <c r="AD18" i="10"/>
  <c r="AC18" i="10"/>
  <c r="Y18" i="10"/>
  <c r="U18" i="10"/>
  <c r="V18" i="10" s="1"/>
  <c r="T18" i="10"/>
  <c r="W18" i="10" s="1"/>
  <c r="P18" i="10"/>
  <c r="N18" i="10"/>
  <c r="M18" i="10"/>
  <c r="L18" i="10"/>
  <c r="O18" i="10" s="1"/>
  <c r="K18" i="10"/>
  <c r="A18" i="10"/>
  <c r="AD17" i="10"/>
  <c r="AC17" i="10"/>
  <c r="Y17" i="10"/>
  <c r="U17" i="10"/>
  <c r="V17" i="10" s="1"/>
  <c r="T17" i="10"/>
  <c r="W17" i="10" s="1"/>
  <c r="P17" i="10"/>
  <c r="M17" i="10"/>
  <c r="L17" i="10"/>
  <c r="O17" i="10" s="1"/>
  <c r="K17" i="10"/>
  <c r="N17" i="10" s="1"/>
  <c r="A17" i="10"/>
  <c r="AD16" i="10"/>
  <c r="AC16" i="10"/>
  <c r="Y16" i="10"/>
  <c r="U16" i="10"/>
  <c r="T16" i="10"/>
  <c r="W16" i="10" s="1"/>
  <c r="P16" i="10"/>
  <c r="L16" i="10"/>
  <c r="O16" i="10" s="1"/>
  <c r="K16" i="10"/>
  <c r="N16" i="10" s="1"/>
  <c r="A16" i="10"/>
  <c r="AD14" i="10"/>
  <c r="AC14" i="10"/>
  <c r="G14" i="10" s="1"/>
  <c r="Y14" i="10"/>
  <c r="U14" i="10"/>
  <c r="X14" i="10" s="1"/>
  <c r="T14" i="10"/>
  <c r="W14" i="10" s="1"/>
  <c r="P14" i="10"/>
  <c r="L14" i="10"/>
  <c r="Q14" i="10" s="1"/>
  <c r="R14" i="10" s="1"/>
  <c r="K14" i="10"/>
  <c r="N14" i="10" s="1"/>
  <c r="A14" i="10"/>
  <c r="AD13" i="10"/>
  <c r="AC13" i="10"/>
  <c r="G13" i="10" s="1"/>
  <c r="Y13" i="10"/>
  <c r="U13" i="10"/>
  <c r="X13" i="10" s="1"/>
  <c r="T13" i="10"/>
  <c r="W13" i="10" s="1"/>
  <c r="P13" i="10"/>
  <c r="N13" i="10"/>
  <c r="L13" i="10"/>
  <c r="Q13" i="10" s="1"/>
  <c r="K13" i="10"/>
  <c r="A13" i="10"/>
  <c r="AD12" i="10"/>
  <c r="AC12" i="10"/>
  <c r="Y12" i="10"/>
  <c r="W12" i="10"/>
  <c r="U12" i="10"/>
  <c r="X12" i="10" s="1"/>
  <c r="T12" i="10"/>
  <c r="P12" i="10"/>
  <c r="L12" i="10"/>
  <c r="O12" i="10" s="1"/>
  <c r="K12" i="10"/>
  <c r="N12" i="10" s="1"/>
  <c r="A12" i="10"/>
  <c r="AD11" i="10"/>
  <c r="AC11" i="10"/>
  <c r="Y11" i="10"/>
  <c r="U11" i="10"/>
  <c r="X11" i="10" s="1"/>
  <c r="T11" i="10"/>
  <c r="W11" i="10" s="1"/>
  <c r="P11" i="10"/>
  <c r="L11" i="10"/>
  <c r="O11" i="10" s="1"/>
  <c r="K11" i="10"/>
  <c r="N11" i="10" s="1"/>
  <c r="A11" i="10"/>
  <c r="AD10" i="10"/>
  <c r="Y10" i="10"/>
  <c r="U10" i="10"/>
  <c r="V10" i="10" s="1"/>
  <c r="T10" i="10"/>
  <c r="W10" i="10" s="1"/>
  <c r="L10" i="10"/>
  <c r="O10" i="10" s="1"/>
  <c r="K10" i="10"/>
  <c r="N10" i="10" s="1"/>
  <c r="A10" i="10"/>
  <c r="AD9" i="10"/>
  <c r="Y9" i="10"/>
  <c r="U9" i="10"/>
  <c r="X9" i="10" s="1"/>
  <c r="T9" i="10"/>
  <c r="W9" i="10" s="1"/>
  <c r="P9" i="10"/>
  <c r="N9" i="10"/>
  <c r="L9" i="10"/>
  <c r="Q9" i="10" s="1"/>
  <c r="R9" i="10" s="1"/>
  <c r="K9" i="10"/>
  <c r="A9" i="10"/>
  <c r="AD8" i="10"/>
  <c r="AC8" i="10"/>
  <c r="Y8" i="10"/>
  <c r="U8" i="10"/>
  <c r="Z8" i="10" s="1"/>
  <c r="T8" i="10"/>
  <c r="W8" i="10" s="1"/>
  <c r="L8" i="10"/>
  <c r="Q8" i="10" s="1"/>
  <c r="K8" i="10"/>
  <c r="N8" i="10" s="1"/>
  <c r="A8" i="10"/>
  <c r="M16" i="10" l="1"/>
  <c r="V16" i="10"/>
  <c r="R21" i="10"/>
  <c r="R22" i="10"/>
  <c r="M25" i="10"/>
  <c r="R32" i="10"/>
  <c r="AA32" i="10"/>
  <c r="S46" i="9"/>
  <c r="I9" i="10"/>
  <c r="O9" i="10"/>
  <c r="Q12" i="10"/>
  <c r="R12" i="10" s="1"/>
  <c r="O14" i="10"/>
  <c r="O22" i="10"/>
  <c r="X32" i="10"/>
  <c r="X37" i="10"/>
  <c r="H46" i="9"/>
  <c r="AB44" i="9"/>
  <c r="S43" i="12"/>
  <c r="H42" i="12"/>
  <c r="Q11" i="10"/>
  <c r="R13" i="10"/>
  <c r="Q25" i="10"/>
  <c r="AB40" i="9"/>
  <c r="AB42" i="9"/>
  <c r="G38" i="10"/>
  <c r="I14" i="10"/>
  <c r="H43" i="12"/>
  <c r="H41" i="12"/>
  <c r="H45" i="12"/>
  <c r="AA8" i="10"/>
  <c r="M9" i="10"/>
  <c r="O13" i="10"/>
  <c r="I18" i="10"/>
  <c r="I20" i="10"/>
  <c r="M26" i="10"/>
  <c r="M27" i="10"/>
  <c r="AA33" i="10"/>
  <c r="AA35" i="10"/>
  <c r="AA37" i="10"/>
  <c r="X38" i="10"/>
  <c r="I12" i="10"/>
  <c r="G32" i="10"/>
  <c r="X10" i="10"/>
  <c r="I10" i="10" s="1"/>
  <c r="R11" i="10"/>
  <c r="V12" i="10"/>
  <c r="M13" i="10"/>
  <c r="V13" i="10"/>
  <c r="X16" i="10"/>
  <c r="I16" i="10" s="1"/>
  <c r="X17" i="10"/>
  <c r="I17" i="10" s="1"/>
  <c r="X18" i="10"/>
  <c r="M19" i="10"/>
  <c r="M30" i="10"/>
  <c r="I32" i="10"/>
  <c r="M14" i="10"/>
  <c r="X19" i="10"/>
  <c r="I19" i="10" s="1"/>
  <c r="R20" i="10"/>
  <c r="V21" i="10"/>
  <c r="M22" i="10"/>
  <c r="V22" i="10"/>
  <c r="G30" i="10"/>
  <c r="O30" i="10"/>
  <c r="O32" i="10"/>
  <c r="V32" i="10"/>
  <c r="X34" i="10"/>
  <c r="X36" i="10"/>
  <c r="AA38" i="10"/>
  <c r="G37" i="10"/>
  <c r="N43" i="9"/>
  <c r="I43" i="9" s="1"/>
  <c r="H43" i="9" s="1"/>
  <c r="H42" i="9"/>
  <c r="H40" i="9"/>
  <c r="I41" i="9"/>
  <c r="H41" i="9" s="1"/>
  <c r="H44" i="9"/>
  <c r="P10" i="10"/>
  <c r="M10" i="10"/>
  <c r="O8" i="10"/>
  <c r="P8" i="10"/>
  <c r="R8" i="10" s="1"/>
  <c r="G8" i="10" s="1"/>
  <c r="M8" i="10"/>
  <c r="I22" i="10"/>
  <c r="I13" i="10"/>
  <c r="H13" i="10" s="1"/>
  <c r="I11" i="10"/>
  <c r="Z14" i="10"/>
  <c r="AA14" i="10" s="1"/>
  <c r="Z10" i="10"/>
  <c r="AA10" i="10" s="1"/>
  <c r="AB10" i="10" s="1"/>
  <c r="M11" i="10"/>
  <c r="V14" i="10"/>
  <c r="AB14" i="10" s="1"/>
  <c r="Z16" i="10"/>
  <c r="AA16" i="10" s="1"/>
  <c r="AB16" i="10" s="1"/>
  <c r="Z17" i="10"/>
  <c r="AA17" i="10" s="1"/>
  <c r="Z18" i="10"/>
  <c r="AA18" i="10" s="1"/>
  <c r="AB18" i="10" s="1"/>
  <c r="M20" i="10"/>
  <c r="Q24" i="10"/>
  <c r="R24" i="10" s="1"/>
  <c r="M28" i="10"/>
  <c r="X8" i="10"/>
  <c r="Z9" i="10"/>
  <c r="AA9" i="10" s="1"/>
  <c r="G9" i="10" s="1"/>
  <c r="V9" i="10"/>
  <c r="Q10" i="10"/>
  <c r="V11" i="10"/>
  <c r="M12" i="10"/>
  <c r="Z12" i="10"/>
  <c r="AA12" i="10" s="1"/>
  <c r="S14" i="10"/>
  <c r="Q16" i="10"/>
  <c r="R16" i="10" s="1"/>
  <c r="Q17" i="10"/>
  <c r="R17" i="10" s="1"/>
  <c r="Q18" i="10"/>
  <c r="R18" i="10" s="1"/>
  <c r="S18" i="10" s="1"/>
  <c r="Q19" i="10"/>
  <c r="R19" i="10" s="1"/>
  <c r="G19" i="10" s="1"/>
  <c r="V19" i="10"/>
  <c r="V20" i="10"/>
  <c r="M21" i="10"/>
  <c r="Z21" i="10"/>
  <c r="AA21" i="10" s="1"/>
  <c r="M24" i="10"/>
  <c r="I25" i="10"/>
  <c r="O26" i="10"/>
  <c r="S26" i="10" s="1"/>
  <c r="R27" i="10"/>
  <c r="S27" i="10" s="1"/>
  <c r="O28" i="10"/>
  <c r="Z28" i="10"/>
  <c r="AA28" i="10" s="1"/>
  <c r="G28" i="10" s="1"/>
  <c r="V28" i="10"/>
  <c r="X28" i="10"/>
  <c r="G29" i="10"/>
  <c r="Z29" i="10"/>
  <c r="AA29" i="10" s="1"/>
  <c r="V29" i="10"/>
  <c r="Q38" i="10"/>
  <c r="R38" i="10" s="1"/>
  <c r="M38" i="10"/>
  <c r="O38" i="10"/>
  <c r="Z13" i="10"/>
  <c r="AA13" i="10" s="1"/>
  <c r="S16" i="10"/>
  <c r="S17" i="10"/>
  <c r="I21" i="10"/>
  <c r="Z22" i="10"/>
  <c r="AA22" i="10" s="1"/>
  <c r="AB22" i="10" s="1"/>
  <c r="Q29" i="10"/>
  <c r="R29" i="10" s="1"/>
  <c r="Q33" i="10"/>
  <c r="R33" i="10" s="1"/>
  <c r="G33" i="10" s="1"/>
  <c r="M33" i="10"/>
  <c r="Q37" i="10"/>
  <c r="R37" i="10" s="1"/>
  <c r="M37" i="10"/>
  <c r="O37" i="10"/>
  <c r="G12" i="10"/>
  <c r="Q26" i="10"/>
  <c r="R26" i="10" s="1"/>
  <c r="Z27" i="10"/>
  <c r="AA27" i="10" s="1"/>
  <c r="G27" i="10" s="1"/>
  <c r="V27" i="10"/>
  <c r="I33" i="10"/>
  <c r="Q34" i="10"/>
  <c r="R34" i="10" s="1"/>
  <c r="G34" i="10" s="1"/>
  <c r="M34" i="10"/>
  <c r="Q35" i="10"/>
  <c r="R35" i="10" s="1"/>
  <c r="G35" i="10" s="1"/>
  <c r="M35" i="10"/>
  <c r="Q36" i="10"/>
  <c r="R36" i="10" s="1"/>
  <c r="G36" i="10" s="1"/>
  <c r="M36" i="10"/>
  <c r="O36" i="10"/>
  <c r="V8" i="10"/>
  <c r="AB13" i="10"/>
  <c r="Z24" i="10"/>
  <c r="AA24" i="10" s="1"/>
  <c r="V24" i="10"/>
  <c r="X24" i="10"/>
  <c r="I24" i="10" s="1"/>
  <c r="Z25" i="10"/>
  <c r="AA25" i="10" s="1"/>
  <c r="V25" i="10"/>
  <c r="Z11" i="10"/>
  <c r="AA11" i="10" s="1"/>
  <c r="G11" i="10" s="1"/>
  <c r="Z20" i="10"/>
  <c r="AA20" i="10" s="1"/>
  <c r="G20" i="10" s="1"/>
  <c r="R25" i="10"/>
  <c r="G25" i="10" s="1"/>
  <c r="X27" i="10"/>
  <c r="I27" i="10" s="1"/>
  <c r="M29" i="10"/>
  <c r="O34" i="10"/>
  <c r="O35" i="10"/>
  <c r="I35" i="10" s="1"/>
  <c r="Z26" i="10"/>
  <c r="AA26" i="10" s="1"/>
  <c r="V26" i="10"/>
  <c r="I28" i="10"/>
  <c r="Z30" i="10"/>
  <c r="AA30" i="10" s="1"/>
  <c r="V30" i="10"/>
  <c r="AB32" i="10"/>
  <c r="I34" i="10"/>
  <c r="M32" i="10"/>
  <c r="V33" i="10"/>
  <c r="V34" i="10"/>
  <c r="AB34" i="10" s="1"/>
  <c r="V35" i="10"/>
  <c r="AB35" i="10" s="1"/>
  <c r="V36" i="10"/>
  <c r="V37" i="10"/>
  <c r="AB37" i="10" s="1"/>
  <c r="V38" i="10"/>
  <c r="AB38" i="10" s="1"/>
  <c r="T39" i="19"/>
  <c r="W39" i="19" s="1"/>
  <c r="Y39" i="19"/>
  <c r="Y39" i="18"/>
  <c r="T39" i="18"/>
  <c r="W39" i="18" s="1"/>
  <c r="AD38" i="18"/>
  <c r="AC38" i="18"/>
  <c r="G38" i="18" s="1"/>
  <c r="Y38" i="18"/>
  <c r="U38" i="18"/>
  <c r="Z38" i="18" s="1"/>
  <c r="T38" i="18"/>
  <c r="W38" i="18" s="1"/>
  <c r="P38" i="18"/>
  <c r="L38" i="18"/>
  <c r="O38" i="18" s="1"/>
  <c r="K38" i="18"/>
  <c r="N38" i="18" s="1"/>
  <c r="AD37" i="18"/>
  <c r="AC37" i="18"/>
  <c r="G37" i="18" s="1"/>
  <c r="Y37" i="18"/>
  <c r="U37" i="18"/>
  <c r="Z37" i="18" s="1"/>
  <c r="T37" i="18"/>
  <c r="W37" i="18" s="1"/>
  <c r="P37" i="18"/>
  <c r="L37" i="18"/>
  <c r="O37" i="18" s="1"/>
  <c r="K37" i="18"/>
  <c r="N37" i="18" s="1"/>
  <c r="AD36" i="18"/>
  <c r="AC36" i="18"/>
  <c r="Y36" i="18"/>
  <c r="U36" i="18"/>
  <c r="Z36" i="18" s="1"/>
  <c r="T36" i="18"/>
  <c r="W36" i="18" s="1"/>
  <c r="P36" i="18"/>
  <c r="L36" i="18"/>
  <c r="O36" i="18" s="1"/>
  <c r="K36" i="18"/>
  <c r="N36" i="18" s="1"/>
  <c r="AD35" i="18"/>
  <c r="AC35" i="18"/>
  <c r="Y35" i="18"/>
  <c r="U35" i="18"/>
  <c r="Z35" i="18" s="1"/>
  <c r="T35" i="18"/>
  <c r="W35" i="18" s="1"/>
  <c r="P35" i="18"/>
  <c r="L35" i="18"/>
  <c r="O35" i="18" s="1"/>
  <c r="K35" i="18"/>
  <c r="N35" i="18" s="1"/>
  <c r="AD34" i="18"/>
  <c r="AC34" i="18"/>
  <c r="Y34" i="18"/>
  <c r="U34" i="18"/>
  <c r="Z34" i="18" s="1"/>
  <c r="AA34" i="18" s="1"/>
  <c r="T34" i="18"/>
  <c r="W34" i="18" s="1"/>
  <c r="P34" i="18"/>
  <c r="L34" i="18"/>
  <c r="O34" i="18" s="1"/>
  <c r="K34" i="18"/>
  <c r="N34" i="18" s="1"/>
  <c r="AD33" i="18"/>
  <c r="AC33" i="18"/>
  <c r="Y33" i="18"/>
  <c r="U33" i="18"/>
  <c r="Z33" i="18" s="1"/>
  <c r="AA33" i="18" s="1"/>
  <c r="T33" i="18"/>
  <c r="W33" i="18" s="1"/>
  <c r="P33" i="18"/>
  <c r="L33" i="18"/>
  <c r="O33" i="18" s="1"/>
  <c r="K33" i="18"/>
  <c r="N33" i="18" s="1"/>
  <c r="AD32" i="18"/>
  <c r="Y32" i="18"/>
  <c r="U32" i="18"/>
  <c r="T32" i="18"/>
  <c r="W32" i="18" s="1"/>
  <c r="P32" i="18"/>
  <c r="L32" i="18"/>
  <c r="K32" i="18"/>
  <c r="N32" i="18" s="1"/>
  <c r="AD30" i="18"/>
  <c r="AC30" i="18"/>
  <c r="I30" i="18" s="1"/>
  <c r="Y30" i="18"/>
  <c r="U30" i="18"/>
  <c r="X30" i="18" s="1"/>
  <c r="T30" i="18"/>
  <c r="W30" i="18" s="1"/>
  <c r="P30" i="18"/>
  <c r="L30" i="18"/>
  <c r="Q30" i="18" s="1"/>
  <c r="K30" i="18"/>
  <c r="N30" i="18" s="1"/>
  <c r="AD29" i="18"/>
  <c r="AC29" i="18"/>
  <c r="I29" i="18" s="1"/>
  <c r="Y29" i="18"/>
  <c r="U29" i="18"/>
  <c r="X29" i="18" s="1"/>
  <c r="T29" i="18"/>
  <c r="W29" i="18" s="1"/>
  <c r="P29" i="18"/>
  <c r="L29" i="18"/>
  <c r="Q29" i="18" s="1"/>
  <c r="K29" i="18"/>
  <c r="N29" i="18" s="1"/>
  <c r="AD28" i="18"/>
  <c r="AC28" i="18"/>
  <c r="Y28" i="18"/>
  <c r="U28" i="18"/>
  <c r="T28" i="18"/>
  <c r="W28" i="18" s="1"/>
  <c r="P28" i="18"/>
  <c r="L28" i="18"/>
  <c r="Q28" i="18" s="1"/>
  <c r="R28" i="18" s="1"/>
  <c r="K28" i="18"/>
  <c r="N28" i="18" s="1"/>
  <c r="AD27" i="18"/>
  <c r="AC27" i="18"/>
  <c r="Y27" i="18"/>
  <c r="U27" i="18"/>
  <c r="X27" i="18" s="1"/>
  <c r="T27" i="18"/>
  <c r="W27" i="18" s="1"/>
  <c r="P27" i="18"/>
  <c r="L27" i="18"/>
  <c r="Q27" i="18" s="1"/>
  <c r="K27" i="18"/>
  <c r="N27" i="18" s="1"/>
  <c r="AD26" i="18"/>
  <c r="AC26" i="18"/>
  <c r="Y26" i="18"/>
  <c r="U26" i="18"/>
  <c r="T26" i="18"/>
  <c r="W26" i="18" s="1"/>
  <c r="P26" i="18"/>
  <c r="L26" i="18"/>
  <c r="K26" i="18"/>
  <c r="N26" i="18" s="1"/>
  <c r="AD25" i="18"/>
  <c r="AC25" i="18"/>
  <c r="Y25" i="18"/>
  <c r="U25" i="18"/>
  <c r="T25" i="18"/>
  <c r="W25" i="18" s="1"/>
  <c r="P25" i="18"/>
  <c r="L25" i="18"/>
  <c r="K25" i="18"/>
  <c r="N25" i="18" s="1"/>
  <c r="AD24" i="18"/>
  <c r="AC24" i="18"/>
  <c r="Y24" i="18"/>
  <c r="U24" i="18"/>
  <c r="X24" i="18" s="1"/>
  <c r="T24" i="18"/>
  <c r="W24" i="18" s="1"/>
  <c r="P24" i="18"/>
  <c r="L24" i="18"/>
  <c r="Q24" i="18" s="1"/>
  <c r="K24" i="18"/>
  <c r="N24" i="18" s="1"/>
  <c r="AD22" i="18"/>
  <c r="AC22" i="18"/>
  <c r="I22" i="18" s="1"/>
  <c r="Y22" i="18"/>
  <c r="U22" i="18"/>
  <c r="Z22" i="18" s="1"/>
  <c r="T22" i="18"/>
  <c r="W22" i="18" s="1"/>
  <c r="P22" i="18"/>
  <c r="L22" i="18"/>
  <c r="O22" i="18" s="1"/>
  <c r="K22" i="18"/>
  <c r="N22" i="18" s="1"/>
  <c r="AD21" i="18"/>
  <c r="AC21" i="18"/>
  <c r="G21" i="18" s="1"/>
  <c r="Y21" i="18"/>
  <c r="U21" i="18"/>
  <c r="X21" i="18" s="1"/>
  <c r="T21" i="18"/>
  <c r="W21" i="18" s="1"/>
  <c r="P21" i="18"/>
  <c r="L21" i="18"/>
  <c r="O21" i="18" s="1"/>
  <c r="K21" i="18"/>
  <c r="N21" i="18" s="1"/>
  <c r="AD20" i="18"/>
  <c r="AC20" i="18"/>
  <c r="Y20" i="18"/>
  <c r="U20" i="18"/>
  <c r="Z20" i="18" s="1"/>
  <c r="T20" i="18"/>
  <c r="W20" i="18" s="1"/>
  <c r="P20" i="18"/>
  <c r="L20" i="18"/>
  <c r="O20" i="18" s="1"/>
  <c r="K20" i="18"/>
  <c r="M20" i="18" s="1"/>
  <c r="AD19" i="18"/>
  <c r="Y19" i="18"/>
  <c r="U19" i="18"/>
  <c r="Z19" i="18" s="1"/>
  <c r="T19" i="18"/>
  <c r="W19" i="18" s="1"/>
  <c r="P19" i="18"/>
  <c r="L19" i="18"/>
  <c r="O19" i="18" s="1"/>
  <c r="K19" i="18"/>
  <c r="N19" i="18" s="1"/>
  <c r="AD18" i="18"/>
  <c r="AC18" i="18"/>
  <c r="Y18" i="18"/>
  <c r="U18" i="18"/>
  <c r="Z18" i="18" s="1"/>
  <c r="T18" i="18"/>
  <c r="W18" i="18" s="1"/>
  <c r="P18" i="18"/>
  <c r="L18" i="18"/>
  <c r="Q18" i="18" s="1"/>
  <c r="K18" i="18"/>
  <c r="N18" i="18" s="1"/>
  <c r="AD17" i="18"/>
  <c r="AC17" i="18"/>
  <c r="Y17" i="18"/>
  <c r="U17" i="18"/>
  <c r="Z17" i="18" s="1"/>
  <c r="AA17" i="18" s="1"/>
  <c r="T17" i="18"/>
  <c r="W17" i="18" s="1"/>
  <c r="P17" i="18"/>
  <c r="L17" i="18"/>
  <c r="O17" i="18" s="1"/>
  <c r="K17" i="18"/>
  <c r="N17" i="18" s="1"/>
  <c r="AD16" i="18"/>
  <c r="AC16" i="18"/>
  <c r="Y16" i="18"/>
  <c r="U16" i="18"/>
  <c r="Z16" i="18" s="1"/>
  <c r="T16" i="18"/>
  <c r="W16" i="18" s="1"/>
  <c r="P16" i="18"/>
  <c r="L16" i="18"/>
  <c r="Q16" i="18" s="1"/>
  <c r="K16" i="18"/>
  <c r="N16" i="18" s="1"/>
  <c r="AD14" i="18"/>
  <c r="AC14" i="18"/>
  <c r="I14" i="18" s="1"/>
  <c r="Y14" i="18"/>
  <c r="U14" i="18"/>
  <c r="Z14" i="18" s="1"/>
  <c r="T14" i="18"/>
  <c r="W14" i="18" s="1"/>
  <c r="P14" i="18"/>
  <c r="L14" i="18"/>
  <c r="Q14" i="18" s="1"/>
  <c r="K14" i="18"/>
  <c r="N14" i="18" s="1"/>
  <c r="AD13" i="18"/>
  <c r="AC13" i="18"/>
  <c r="I13" i="18" s="1"/>
  <c r="Y13" i="18"/>
  <c r="U13" i="18"/>
  <c r="Z13" i="18" s="1"/>
  <c r="AA13" i="18" s="1"/>
  <c r="T13" i="18"/>
  <c r="W13" i="18" s="1"/>
  <c r="P13" i="18"/>
  <c r="L13" i="18"/>
  <c r="O13" i="18" s="1"/>
  <c r="K13" i="18"/>
  <c r="N13" i="18" s="1"/>
  <c r="AD12" i="18"/>
  <c r="AC12" i="18"/>
  <c r="Y12" i="18"/>
  <c r="U12" i="18"/>
  <c r="Z12" i="18" s="1"/>
  <c r="AA12" i="18" s="1"/>
  <c r="T12" i="18"/>
  <c r="W12" i="18" s="1"/>
  <c r="P12" i="18"/>
  <c r="L12" i="18"/>
  <c r="Q12" i="18" s="1"/>
  <c r="K12" i="18"/>
  <c r="N12" i="18" s="1"/>
  <c r="AD11" i="18"/>
  <c r="Y11" i="18"/>
  <c r="U11" i="18"/>
  <c r="Z11" i="18" s="1"/>
  <c r="T11" i="18"/>
  <c r="W11" i="18" s="1"/>
  <c r="P11" i="18"/>
  <c r="L11" i="18"/>
  <c r="O11" i="18" s="1"/>
  <c r="K11" i="18"/>
  <c r="N11" i="18" s="1"/>
  <c r="AD10" i="18"/>
  <c r="Y10" i="18"/>
  <c r="X10" i="18"/>
  <c r="U10" i="18"/>
  <c r="Z10" i="18" s="1"/>
  <c r="T10" i="18"/>
  <c r="W10" i="18" s="1"/>
  <c r="P10" i="18"/>
  <c r="L10" i="18"/>
  <c r="Q10" i="18" s="1"/>
  <c r="K10" i="18"/>
  <c r="N10" i="18" s="1"/>
  <c r="AD9" i="18"/>
  <c r="Y9" i="18"/>
  <c r="U9" i="18"/>
  <c r="X9" i="18" s="1"/>
  <c r="T9" i="18"/>
  <c r="W9" i="18" s="1"/>
  <c r="P9" i="18"/>
  <c r="L9" i="18"/>
  <c r="Q9" i="18" s="1"/>
  <c r="K9" i="18"/>
  <c r="N9" i="18" s="1"/>
  <c r="AD8" i="18"/>
  <c r="AC8" i="18"/>
  <c r="Y8" i="18"/>
  <c r="U8" i="18"/>
  <c r="X8" i="18" s="1"/>
  <c r="T8" i="18"/>
  <c r="W8" i="18" s="1"/>
  <c r="P8" i="18"/>
  <c r="L8" i="18"/>
  <c r="Q8" i="18" s="1"/>
  <c r="R8" i="18" s="1"/>
  <c r="K8" i="18"/>
  <c r="N8" i="18" s="1"/>
  <c r="I38" i="18"/>
  <c r="A38" i="18"/>
  <c r="A37" i="18"/>
  <c r="A36" i="18"/>
  <c r="A35" i="18"/>
  <c r="A34" i="18"/>
  <c r="A33" i="18"/>
  <c r="A32" i="18"/>
  <c r="G30" i="18"/>
  <c r="A30" i="18"/>
  <c r="G29" i="18"/>
  <c r="A29" i="18"/>
  <c r="A28" i="18"/>
  <c r="A27" i="18"/>
  <c r="A26" i="18"/>
  <c r="A25" i="18"/>
  <c r="A24" i="18"/>
  <c r="A22" i="18"/>
  <c r="A21" i="18"/>
  <c r="A20" i="18"/>
  <c r="A19" i="18"/>
  <c r="A18" i="18"/>
  <c r="A17" i="18"/>
  <c r="A16" i="18"/>
  <c r="A14" i="18"/>
  <c r="A13" i="18"/>
  <c r="A12" i="18"/>
  <c r="A11" i="18"/>
  <c r="A10" i="18"/>
  <c r="A9" i="18"/>
  <c r="A8" i="18"/>
  <c r="A30" i="16"/>
  <c r="A29" i="16"/>
  <c r="A28" i="16"/>
  <c r="A27" i="16"/>
  <c r="A26" i="16"/>
  <c r="A25" i="16"/>
  <c r="A24" i="16"/>
  <c r="A38" i="16"/>
  <c r="A37" i="16"/>
  <c r="R29" i="18" l="1"/>
  <c r="M32" i="18"/>
  <c r="I26" i="10"/>
  <c r="I8" i="10"/>
  <c r="V35" i="18"/>
  <c r="G26" i="10"/>
  <c r="S22" i="10"/>
  <c r="S13" i="10"/>
  <c r="S9" i="10"/>
  <c r="X35" i="18"/>
  <c r="AA37" i="18"/>
  <c r="I36" i="10"/>
  <c r="S30" i="10"/>
  <c r="AA10" i="18"/>
  <c r="R12" i="18"/>
  <c r="R16" i="18"/>
  <c r="N20" i="18"/>
  <c r="R24" i="18"/>
  <c r="G22" i="18"/>
  <c r="I37" i="18"/>
  <c r="O10" i="18"/>
  <c r="I10" i="18" s="1"/>
  <c r="V10" i="18"/>
  <c r="X17" i="18"/>
  <c r="I17" i="18" s="1"/>
  <c r="AA18" i="18"/>
  <c r="R27" i="18"/>
  <c r="AA38" i="18"/>
  <c r="R18" i="18"/>
  <c r="AA20" i="18"/>
  <c r="O8" i="18"/>
  <c r="X11" i="18"/>
  <c r="X16" i="18"/>
  <c r="X36" i="18"/>
  <c r="I36" i="18" s="1"/>
  <c r="I21" i="18"/>
  <c r="G13" i="18"/>
  <c r="G14" i="18"/>
  <c r="F47" i="12"/>
  <c r="AB29" i="10"/>
  <c r="AB12" i="10"/>
  <c r="AB9" i="10"/>
  <c r="G24" i="10"/>
  <c r="H22" i="10"/>
  <c r="H14" i="10"/>
  <c r="AB33" i="10"/>
  <c r="AB26" i="10"/>
  <c r="G16" i="10"/>
  <c r="AB36" i="10"/>
  <c r="AB21" i="10"/>
  <c r="G17" i="10"/>
  <c r="H17" i="10" s="1"/>
  <c r="H25" i="10"/>
  <c r="S43" i="9"/>
  <c r="F47" i="9"/>
  <c r="R10" i="10"/>
  <c r="S8" i="10"/>
  <c r="H8" i="10"/>
  <c r="AB8" i="10"/>
  <c r="H35" i="10"/>
  <c r="S35" i="10"/>
  <c r="H29" i="10"/>
  <c r="S29" i="10"/>
  <c r="AB24" i="10"/>
  <c r="H37" i="10"/>
  <c r="S37" i="10"/>
  <c r="S19" i="10"/>
  <c r="AB20" i="10"/>
  <c r="S12" i="10"/>
  <c r="H12" i="10"/>
  <c r="H26" i="10"/>
  <c r="G18" i="10"/>
  <c r="H18" i="10" s="1"/>
  <c r="I41" i="10"/>
  <c r="I43" i="10" s="1"/>
  <c r="H32" i="10"/>
  <c r="S32" i="10"/>
  <c r="AB30" i="10"/>
  <c r="H30" i="10"/>
  <c r="AB25" i="10"/>
  <c r="H36" i="10"/>
  <c r="S36" i="10"/>
  <c r="H34" i="10"/>
  <c r="S34" i="10"/>
  <c r="AB27" i="10"/>
  <c r="H27" i="10"/>
  <c r="H38" i="10"/>
  <c r="S38" i="10"/>
  <c r="S24" i="10"/>
  <c r="H24" i="10"/>
  <c r="H19" i="10"/>
  <c r="AB19" i="10"/>
  <c r="AB11" i="10"/>
  <c r="S20" i="10"/>
  <c r="H20" i="10"/>
  <c r="AB17" i="10"/>
  <c r="H33" i="10"/>
  <c r="S33" i="10"/>
  <c r="S11" i="10"/>
  <c r="H11" i="10"/>
  <c r="H9" i="10"/>
  <c r="AB28" i="10"/>
  <c r="S21" i="10"/>
  <c r="H21" i="10"/>
  <c r="S28" i="10"/>
  <c r="H28" i="10"/>
  <c r="S25" i="10"/>
  <c r="M8" i="18"/>
  <c r="S8" i="18" s="1"/>
  <c r="V8" i="18"/>
  <c r="R10" i="18"/>
  <c r="G10" i="18" s="1"/>
  <c r="AA11" i="18"/>
  <c r="R14" i="18"/>
  <c r="X14" i="18"/>
  <c r="AA16" i="18"/>
  <c r="G16" i="18" s="1"/>
  <c r="X19" i="18"/>
  <c r="Q20" i="18"/>
  <c r="R20" i="18" s="1"/>
  <c r="M21" i="18"/>
  <c r="AA22" i="18"/>
  <c r="M26" i="18"/>
  <c r="R30" i="18"/>
  <c r="X33" i="18"/>
  <c r="I33" i="18" s="1"/>
  <c r="AA35" i="18"/>
  <c r="AB35" i="18" s="1"/>
  <c r="I35" i="18"/>
  <c r="V36" i="18"/>
  <c r="X37" i="18"/>
  <c r="Z9" i="18"/>
  <c r="AA9" i="18" s="1"/>
  <c r="AB10" i="18"/>
  <c r="S20" i="18"/>
  <c r="I8" i="18"/>
  <c r="Z8" i="18"/>
  <c r="AA8" i="18" s="1"/>
  <c r="G8" i="18" s="1"/>
  <c r="V9" i="18"/>
  <c r="X12" i="18"/>
  <c r="Q22" i="18"/>
  <c r="R22" i="18" s="1"/>
  <c r="M33" i="18"/>
  <c r="V34" i="18"/>
  <c r="V38" i="18"/>
  <c r="X13" i="18"/>
  <c r="AA14" i="18"/>
  <c r="X18" i="18"/>
  <c r="AA19" i="18"/>
  <c r="Q21" i="18"/>
  <c r="R21" i="18" s="1"/>
  <c r="S21" i="18" s="1"/>
  <c r="M22" i="18"/>
  <c r="M25" i="18"/>
  <c r="V33" i="18"/>
  <c r="AB33" i="18" s="1"/>
  <c r="X34" i="18"/>
  <c r="I34" i="18" s="1"/>
  <c r="AA36" i="18"/>
  <c r="AB36" i="18" s="1"/>
  <c r="V37" i="18"/>
  <c r="X38" i="18"/>
  <c r="O9" i="18"/>
  <c r="I9" i="18" s="1"/>
  <c r="R9" i="18"/>
  <c r="M9" i="18"/>
  <c r="G18" i="18"/>
  <c r="I11" i="18"/>
  <c r="G12" i="18"/>
  <c r="G20" i="18"/>
  <c r="I19" i="18"/>
  <c r="M11" i="18"/>
  <c r="Q11" i="18"/>
  <c r="R11" i="18" s="1"/>
  <c r="M13" i="18"/>
  <c r="Q13" i="18"/>
  <c r="R13" i="18" s="1"/>
  <c r="M17" i="18"/>
  <c r="Q17" i="18"/>
  <c r="R17" i="18" s="1"/>
  <c r="G17" i="18" s="1"/>
  <c r="M19" i="18"/>
  <c r="Q19" i="18"/>
  <c r="R19" i="18" s="1"/>
  <c r="V21" i="18"/>
  <c r="Z21" i="18"/>
  <c r="AA21" i="18" s="1"/>
  <c r="M27" i="18"/>
  <c r="M28" i="18"/>
  <c r="M29" i="18"/>
  <c r="M30" i="18"/>
  <c r="M10" i="18"/>
  <c r="S10" i="18" s="1"/>
  <c r="V11" i="18"/>
  <c r="AB11" i="18" s="1"/>
  <c r="V12" i="18"/>
  <c r="V13" i="18"/>
  <c r="AB13" i="18" s="1"/>
  <c r="V14" i="18"/>
  <c r="V16" i="18"/>
  <c r="V17" i="18"/>
  <c r="V18" i="18"/>
  <c r="AB18" i="18" s="1"/>
  <c r="V19" i="18"/>
  <c r="AB19" i="18" s="1"/>
  <c r="O24" i="18"/>
  <c r="I24" i="18" s="1"/>
  <c r="O25" i="18"/>
  <c r="O26" i="18"/>
  <c r="O27" i="18"/>
  <c r="I27" i="18" s="1"/>
  <c r="O28" i="18"/>
  <c r="O29" i="18"/>
  <c r="O30" i="18"/>
  <c r="O32" i="18"/>
  <c r="O12" i="18"/>
  <c r="O14" i="18"/>
  <c r="O16" i="18"/>
  <c r="O18" i="18"/>
  <c r="I18" i="18" s="1"/>
  <c r="X20" i="18"/>
  <c r="I20" i="18" s="1"/>
  <c r="X22" i="18"/>
  <c r="Z24" i="18"/>
  <c r="AA24" i="18" s="1"/>
  <c r="G24" i="18" s="1"/>
  <c r="V24" i="18"/>
  <c r="AB24" i="18" s="1"/>
  <c r="Z25" i="18"/>
  <c r="AA25" i="18" s="1"/>
  <c r="V25" i="18"/>
  <c r="Z26" i="18"/>
  <c r="AA26" i="18" s="1"/>
  <c r="V26" i="18"/>
  <c r="Z27" i="18"/>
  <c r="AA27" i="18" s="1"/>
  <c r="G27" i="18" s="1"/>
  <c r="V27" i="18"/>
  <c r="Z28" i="18"/>
  <c r="AA28" i="18" s="1"/>
  <c r="G28" i="18" s="1"/>
  <c r="V28" i="18"/>
  <c r="AB28" i="18" s="1"/>
  <c r="Z29" i="18"/>
  <c r="AA29" i="18" s="1"/>
  <c r="V29" i="18"/>
  <c r="Z30" i="18"/>
  <c r="AA30" i="18" s="1"/>
  <c r="V30" i="18"/>
  <c r="AB30" i="18" s="1"/>
  <c r="Z32" i="18"/>
  <c r="AA32" i="18" s="1"/>
  <c r="V32" i="18"/>
  <c r="Q33" i="18"/>
  <c r="R33" i="18" s="1"/>
  <c r="G33" i="18" s="1"/>
  <c r="Q34" i="18"/>
  <c r="R34" i="18" s="1"/>
  <c r="G34" i="18" s="1"/>
  <c r="Q35" i="18"/>
  <c r="R35" i="18" s="1"/>
  <c r="G35" i="18" s="1"/>
  <c r="Q36" i="18"/>
  <c r="R36" i="18" s="1"/>
  <c r="Q37" i="18"/>
  <c r="R37" i="18" s="1"/>
  <c r="Q38" i="18"/>
  <c r="R38" i="18" s="1"/>
  <c r="M24" i="18"/>
  <c r="Q25" i="18"/>
  <c r="R25" i="18" s="1"/>
  <c r="Q26" i="18"/>
  <c r="R26" i="18" s="1"/>
  <c r="Q32" i="18"/>
  <c r="R32" i="18" s="1"/>
  <c r="M34" i="18"/>
  <c r="M35" i="18"/>
  <c r="M36" i="18"/>
  <c r="S36" i="18" s="1"/>
  <c r="M37" i="18"/>
  <c r="S37" i="18" s="1"/>
  <c r="M38" i="18"/>
  <c r="M12" i="18"/>
  <c r="M14" i="18"/>
  <c r="S14" i="18" s="1"/>
  <c r="M16" i="18"/>
  <c r="S16" i="18" s="1"/>
  <c r="M18" i="18"/>
  <c r="V20" i="18"/>
  <c r="V22" i="18"/>
  <c r="AB22" i="18" s="1"/>
  <c r="X25" i="18"/>
  <c r="X26" i="18"/>
  <c r="X28" i="18"/>
  <c r="X32" i="18"/>
  <c r="G11" i="18" l="1"/>
  <c r="AB37" i="18"/>
  <c r="AB8" i="18"/>
  <c r="G32" i="18"/>
  <c r="S12" i="18"/>
  <c r="AB34" i="18"/>
  <c r="H18" i="18"/>
  <c r="H20" i="18"/>
  <c r="F39" i="10"/>
  <c r="H16" i="10"/>
  <c r="I12" i="18"/>
  <c r="H12" i="18" s="1"/>
  <c r="I28" i="18"/>
  <c r="H28" i="18" s="1"/>
  <c r="G19" i="18"/>
  <c r="AB9" i="18"/>
  <c r="H14" i="18"/>
  <c r="I16" i="18"/>
  <c r="H16" i="18" s="1"/>
  <c r="H8" i="18"/>
  <c r="AB17" i="18"/>
  <c r="AB12" i="18"/>
  <c r="H22" i="18"/>
  <c r="H21" i="18"/>
  <c r="S10" i="10"/>
  <c r="G10" i="10"/>
  <c r="H10" i="10" s="1"/>
  <c r="H41" i="10" s="1"/>
  <c r="H43" i="10" s="1"/>
  <c r="F31" i="10"/>
  <c r="F23" i="10"/>
  <c r="S18" i="18"/>
  <c r="S38" i="18"/>
  <c r="S34" i="18"/>
  <c r="G36" i="18"/>
  <c r="H36" i="18" s="1"/>
  <c r="AB29" i="18"/>
  <c r="AB27" i="18"/>
  <c r="AB16" i="18"/>
  <c r="S9" i="18"/>
  <c r="AB38" i="18"/>
  <c r="I32" i="18"/>
  <c r="H32" i="18" s="1"/>
  <c r="AB14" i="18"/>
  <c r="G9" i="18"/>
  <c r="S26" i="18"/>
  <c r="H13" i="18"/>
  <c r="AB20" i="18"/>
  <c r="S35" i="18"/>
  <c r="G25" i="18"/>
  <c r="H33" i="18"/>
  <c r="I25" i="18"/>
  <c r="S22" i="18"/>
  <c r="H9" i="18"/>
  <c r="H34" i="18"/>
  <c r="S33" i="18"/>
  <c r="H24" i="18"/>
  <c r="S24" i="18"/>
  <c r="H27" i="18"/>
  <c r="S27" i="18"/>
  <c r="S19" i="18"/>
  <c r="H19" i="18"/>
  <c r="AB32" i="18"/>
  <c r="AB25" i="18"/>
  <c r="H11" i="18"/>
  <c r="H17" i="18"/>
  <c r="S25" i="18"/>
  <c r="G26" i="18"/>
  <c r="H35" i="18"/>
  <c r="S29" i="18"/>
  <c r="H29" i="18"/>
  <c r="AB21" i="18"/>
  <c r="S17" i="18"/>
  <c r="S11" i="18"/>
  <c r="I26" i="18"/>
  <c r="H38" i="18"/>
  <c r="S28" i="18"/>
  <c r="H37" i="18"/>
  <c r="S13" i="18"/>
  <c r="S32" i="18"/>
  <c r="AB26" i="18"/>
  <c r="H10" i="18"/>
  <c r="H30" i="18"/>
  <c r="S30" i="18"/>
  <c r="AD38" i="20"/>
  <c r="AC38" i="20"/>
  <c r="G38" i="20" s="1"/>
  <c r="Y38" i="20"/>
  <c r="U38" i="20"/>
  <c r="Z38" i="20" s="1"/>
  <c r="T38" i="20"/>
  <c r="P38" i="20"/>
  <c r="L38" i="20"/>
  <c r="O38" i="20" s="1"/>
  <c r="K38" i="20"/>
  <c r="N38" i="20" s="1"/>
  <c r="A38" i="20"/>
  <c r="AD37" i="20"/>
  <c r="AC37" i="20"/>
  <c r="I37" i="20" s="1"/>
  <c r="Y37" i="20"/>
  <c r="U37" i="20"/>
  <c r="X37" i="20" s="1"/>
  <c r="T37" i="20"/>
  <c r="P37" i="20"/>
  <c r="L37" i="20"/>
  <c r="O37" i="20" s="1"/>
  <c r="K37" i="20"/>
  <c r="N37" i="20" s="1"/>
  <c r="A37" i="20"/>
  <c r="AD36" i="20"/>
  <c r="Y36" i="20"/>
  <c r="U36" i="20"/>
  <c r="Z36" i="20" s="1"/>
  <c r="T36" i="20"/>
  <c r="W36" i="20" s="1"/>
  <c r="P36" i="20"/>
  <c r="L36" i="20"/>
  <c r="O36" i="20" s="1"/>
  <c r="K36" i="20"/>
  <c r="N36" i="20" s="1"/>
  <c r="A36" i="20"/>
  <c r="AD35" i="20"/>
  <c r="Y35" i="20"/>
  <c r="U35" i="20"/>
  <c r="Z35" i="20" s="1"/>
  <c r="T35" i="20"/>
  <c r="W35" i="20" s="1"/>
  <c r="P35" i="20"/>
  <c r="L35" i="20"/>
  <c r="K35" i="20"/>
  <c r="N35" i="20" s="1"/>
  <c r="A35" i="20"/>
  <c r="AD34" i="20"/>
  <c r="Y34" i="20"/>
  <c r="U34" i="20"/>
  <c r="Z34" i="20" s="1"/>
  <c r="T34" i="20"/>
  <c r="P34" i="20"/>
  <c r="L34" i="20"/>
  <c r="O34" i="20" s="1"/>
  <c r="K34" i="20"/>
  <c r="N34" i="20" s="1"/>
  <c r="A34" i="20"/>
  <c r="AD33" i="20"/>
  <c r="Y33" i="20"/>
  <c r="U33" i="20"/>
  <c r="X33" i="20" s="1"/>
  <c r="T33" i="20"/>
  <c r="P33" i="20"/>
  <c r="L33" i="20"/>
  <c r="O33" i="20" s="1"/>
  <c r="K33" i="20"/>
  <c r="N33" i="20" s="1"/>
  <c r="A33" i="20"/>
  <c r="AD32" i="20"/>
  <c r="Y32" i="20"/>
  <c r="U32" i="20"/>
  <c r="Z32" i="20" s="1"/>
  <c r="T32" i="20"/>
  <c r="W32" i="20" s="1"/>
  <c r="P32" i="20"/>
  <c r="L32" i="20"/>
  <c r="O32" i="20" s="1"/>
  <c r="K32" i="20"/>
  <c r="N32" i="20" s="1"/>
  <c r="A32" i="20"/>
  <c r="AD30" i="20"/>
  <c r="AC30" i="20"/>
  <c r="I30" i="20" s="1"/>
  <c r="Y30" i="20"/>
  <c r="U30" i="20"/>
  <c r="T30" i="20"/>
  <c r="W30" i="20" s="1"/>
  <c r="P30" i="20"/>
  <c r="L30" i="20"/>
  <c r="Q30" i="20" s="1"/>
  <c r="K30" i="20"/>
  <c r="N30" i="20" s="1"/>
  <c r="A30" i="20"/>
  <c r="AD29" i="20"/>
  <c r="AC29" i="20"/>
  <c r="I29" i="20" s="1"/>
  <c r="Y29" i="20"/>
  <c r="U29" i="20"/>
  <c r="X29" i="20" s="1"/>
  <c r="T29" i="20"/>
  <c r="W29" i="20" s="1"/>
  <c r="P29" i="20"/>
  <c r="L29" i="20"/>
  <c r="Q29" i="20" s="1"/>
  <c r="K29" i="20"/>
  <c r="N29" i="20" s="1"/>
  <c r="A29" i="20"/>
  <c r="AD28" i="20"/>
  <c r="AC28" i="20"/>
  <c r="Y28" i="20"/>
  <c r="U28" i="20"/>
  <c r="X28" i="20" s="1"/>
  <c r="T28" i="20"/>
  <c r="W28" i="20" s="1"/>
  <c r="P28" i="20"/>
  <c r="L28" i="20"/>
  <c r="Q28" i="20" s="1"/>
  <c r="K28" i="20"/>
  <c r="N28" i="20" s="1"/>
  <c r="A28" i="20"/>
  <c r="AD27" i="20"/>
  <c r="AC27" i="20"/>
  <c r="Y27" i="20"/>
  <c r="U27" i="20"/>
  <c r="X27" i="20" s="1"/>
  <c r="T27" i="20"/>
  <c r="W27" i="20" s="1"/>
  <c r="P27" i="20"/>
  <c r="L27" i="20"/>
  <c r="O27" i="20" s="1"/>
  <c r="K27" i="20"/>
  <c r="N27" i="20" s="1"/>
  <c r="A27" i="20"/>
  <c r="AD26" i="20"/>
  <c r="AC26" i="20"/>
  <c r="Y26" i="20"/>
  <c r="U26" i="20"/>
  <c r="T26" i="20"/>
  <c r="W26" i="20" s="1"/>
  <c r="P26" i="20"/>
  <c r="L26" i="20"/>
  <c r="Q26" i="20" s="1"/>
  <c r="K26" i="20"/>
  <c r="N26" i="20" s="1"/>
  <c r="A26" i="20"/>
  <c r="AD25" i="20"/>
  <c r="AC25" i="20"/>
  <c r="Y25" i="20"/>
  <c r="U25" i="20"/>
  <c r="X25" i="20" s="1"/>
  <c r="T25" i="20"/>
  <c r="W25" i="20" s="1"/>
  <c r="P25" i="20"/>
  <c r="L25" i="20"/>
  <c r="Q25" i="20" s="1"/>
  <c r="K25" i="20"/>
  <c r="N25" i="20" s="1"/>
  <c r="A25" i="20"/>
  <c r="AD24" i="20"/>
  <c r="AC24" i="20"/>
  <c r="Y24" i="20"/>
  <c r="U24" i="20"/>
  <c r="X24" i="20" s="1"/>
  <c r="T24" i="20"/>
  <c r="W24" i="20" s="1"/>
  <c r="P24" i="20"/>
  <c r="L24" i="20"/>
  <c r="O24" i="20" s="1"/>
  <c r="K24" i="20"/>
  <c r="N24" i="20" s="1"/>
  <c r="A24" i="20"/>
  <c r="AD22" i="20"/>
  <c r="AC22" i="20"/>
  <c r="G22" i="20" s="1"/>
  <c r="Y22" i="20"/>
  <c r="U22" i="20"/>
  <c r="X22" i="20" s="1"/>
  <c r="T22" i="20"/>
  <c r="W22" i="20" s="1"/>
  <c r="P22" i="20"/>
  <c r="L22" i="20"/>
  <c r="Q22" i="20" s="1"/>
  <c r="K22" i="20"/>
  <c r="N22" i="20" s="1"/>
  <c r="A22" i="20"/>
  <c r="AD21" i="20"/>
  <c r="AC21" i="20"/>
  <c r="G21" i="20" s="1"/>
  <c r="Y21" i="20"/>
  <c r="U21" i="20"/>
  <c r="X21" i="20" s="1"/>
  <c r="T21" i="20"/>
  <c r="W21" i="20" s="1"/>
  <c r="P21" i="20"/>
  <c r="L21" i="20"/>
  <c r="Q21" i="20" s="1"/>
  <c r="K21" i="20"/>
  <c r="A21" i="20"/>
  <c r="AD20" i="20"/>
  <c r="AC20" i="20"/>
  <c r="Y20" i="20"/>
  <c r="U20" i="20"/>
  <c r="X20" i="20" s="1"/>
  <c r="T20" i="20"/>
  <c r="W20" i="20" s="1"/>
  <c r="P20" i="20"/>
  <c r="L20" i="20"/>
  <c r="Q20" i="20" s="1"/>
  <c r="K20" i="20"/>
  <c r="A20" i="20"/>
  <c r="AD19" i="20"/>
  <c r="AC19" i="20"/>
  <c r="Y19" i="20"/>
  <c r="U19" i="20"/>
  <c r="X19" i="20" s="1"/>
  <c r="T19" i="20"/>
  <c r="W19" i="20" s="1"/>
  <c r="P19" i="20"/>
  <c r="L19" i="20"/>
  <c r="Q19" i="20" s="1"/>
  <c r="K19" i="20"/>
  <c r="N19" i="20" s="1"/>
  <c r="A19" i="20"/>
  <c r="AD18" i="20"/>
  <c r="AC18" i="20"/>
  <c r="Y18" i="20"/>
  <c r="U18" i="20"/>
  <c r="X18" i="20" s="1"/>
  <c r="T18" i="20"/>
  <c r="W18" i="20" s="1"/>
  <c r="P18" i="20"/>
  <c r="L18" i="20"/>
  <c r="Q18" i="20" s="1"/>
  <c r="K18" i="20"/>
  <c r="N18" i="20" s="1"/>
  <c r="A18" i="20"/>
  <c r="AD17" i="20"/>
  <c r="AC17" i="20"/>
  <c r="Y17" i="20"/>
  <c r="U17" i="20"/>
  <c r="X17" i="20" s="1"/>
  <c r="T17" i="20"/>
  <c r="W17" i="20" s="1"/>
  <c r="P17" i="20"/>
  <c r="L17" i="20"/>
  <c r="Q17" i="20" s="1"/>
  <c r="K17" i="20"/>
  <c r="A17" i="20"/>
  <c r="AD16" i="20"/>
  <c r="AC16" i="20"/>
  <c r="Y16" i="20"/>
  <c r="U16" i="20"/>
  <c r="X16" i="20" s="1"/>
  <c r="T16" i="20"/>
  <c r="W16" i="20" s="1"/>
  <c r="P16" i="20"/>
  <c r="L16" i="20"/>
  <c r="O16" i="20" s="1"/>
  <c r="K16" i="20"/>
  <c r="N16" i="20" s="1"/>
  <c r="A16" i="20"/>
  <c r="AD14" i="20"/>
  <c r="AC14" i="20"/>
  <c r="G14" i="20" s="1"/>
  <c r="Y14" i="20"/>
  <c r="U14" i="20"/>
  <c r="X14" i="20" s="1"/>
  <c r="T14" i="20"/>
  <c r="P14" i="20"/>
  <c r="L14" i="20"/>
  <c r="Q14" i="20" s="1"/>
  <c r="K14" i="20"/>
  <c r="N14" i="20" s="1"/>
  <c r="A14" i="20"/>
  <c r="AD13" i="20"/>
  <c r="AC13" i="20"/>
  <c r="G13" i="20" s="1"/>
  <c r="Y13" i="20"/>
  <c r="U13" i="20"/>
  <c r="Z13" i="20" s="1"/>
  <c r="T13" i="20"/>
  <c r="P13" i="20"/>
  <c r="L13" i="20"/>
  <c r="Q13" i="20" s="1"/>
  <c r="K13" i="20"/>
  <c r="N13" i="20" s="1"/>
  <c r="A13" i="20"/>
  <c r="AD12" i="20"/>
  <c r="AC12" i="20"/>
  <c r="Y12" i="20"/>
  <c r="U12" i="20"/>
  <c r="Z12" i="20" s="1"/>
  <c r="T12" i="20"/>
  <c r="W12" i="20" s="1"/>
  <c r="P12" i="20"/>
  <c r="L12" i="20"/>
  <c r="Q12" i="20" s="1"/>
  <c r="K12" i="20"/>
  <c r="N12" i="20" s="1"/>
  <c r="A12" i="20"/>
  <c r="AD11" i="20"/>
  <c r="AC11" i="20"/>
  <c r="Y11" i="20"/>
  <c r="U11" i="20"/>
  <c r="Z11" i="20" s="1"/>
  <c r="T11" i="20"/>
  <c r="P11" i="20"/>
  <c r="L11" i="20"/>
  <c r="Q11" i="20" s="1"/>
  <c r="K11" i="20"/>
  <c r="N11" i="20" s="1"/>
  <c r="A11" i="20"/>
  <c r="AD10" i="20"/>
  <c r="AC10" i="20"/>
  <c r="Y10" i="20"/>
  <c r="U10" i="20"/>
  <c r="Z10" i="20" s="1"/>
  <c r="T10" i="20"/>
  <c r="P10" i="20"/>
  <c r="L10" i="20"/>
  <c r="Q10" i="20" s="1"/>
  <c r="K10" i="20"/>
  <c r="N10" i="20" s="1"/>
  <c r="A10" i="20"/>
  <c r="AD9" i="20"/>
  <c r="AC9" i="20"/>
  <c r="Y9" i="20"/>
  <c r="U9" i="20"/>
  <c r="Z9" i="20" s="1"/>
  <c r="T9" i="20"/>
  <c r="P9" i="20"/>
  <c r="L9" i="20"/>
  <c r="Q9" i="20" s="1"/>
  <c r="K9" i="20"/>
  <c r="N9" i="20" s="1"/>
  <c r="A9" i="20"/>
  <c r="AC8" i="20"/>
  <c r="Y8" i="20"/>
  <c r="X8" i="20"/>
  <c r="U8" i="20"/>
  <c r="Z8" i="20" s="1"/>
  <c r="T8" i="20"/>
  <c r="W8" i="20" s="1"/>
  <c r="P8" i="20"/>
  <c r="N8" i="20"/>
  <c r="L8" i="20"/>
  <c r="Q8" i="20" s="1"/>
  <c r="K8" i="20"/>
  <c r="A8" i="20"/>
  <c r="AD38" i="19"/>
  <c r="AC38" i="19"/>
  <c r="G38" i="19" s="1"/>
  <c r="Y38" i="19"/>
  <c r="U38" i="19"/>
  <c r="Z38" i="19" s="1"/>
  <c r="T38" i="19"/>
  <c r="P38" i="19"/>
  <c r="L38" i="19"/>
  <c r="O38" i="19" s="1"/>
  <c r="K38" i="19"/>
  <c r="N38" i="19" s="1"/>
  <c r="A38" i="19"/>
  <c r="AD37" i="19"/>
  <c r="AC37" i="19"/>
  <c r="G37" i="19" s="1"/>
  <c r="Y37" i="19"/>
  <c r="U37" i="19"/>
  <c r="X37" i="19" s="1"/>
  <c r="T37" i="19"/>
  <c r="P37" i="19"/>
  <c r="L37" i="19"/>
  <c r="O37" i="19" s="1"/>
  <c r="K37" i="19"/>
  <c r="N37" i="19" s="1"/>
  <c r="A37" i="19"/>
  <c r="AD36" i="19"/>
  <c r="AC36" i="19"/>
  <c r="Y36" i="19"/>
  <c r="U36" i="19"/>
  <c r="Z36" i="19" s="1"/>
  <c r="T36" i="19"/>
  <c r="W36" i="19" s="1"/>
  <c r="P36" i="19"/>
  <c r="L36" i="19"/>
  <c r="O36" i="19" s="1"/>
  <c r="K36" i="19"/>
  <c r="N36" i="19" s="1"/>
  <c r="A36" i="19"/>
  <c r="AD35" i="19"/>
  <c r="AC35" i="19"/>
  <c r="Y35" i="19"/>
  <c r="U35" i="19"/>
  <c r="Z35" i="19" s="1"/>
  <c r="T35" i="19"/>
  <c r="W35" i="19" s="1"/>
  <c r="P35" i="19"/>
  <c r="L35" i="19"/>
  <c r="K35" i="19"/>
  <c r="N35" i="19" s="1"/>
  <c r="A35" i="19"/>
  <c r="AD34" i="19"/>
  <c r="AC34" i="19"/>
  <c r="Y34" i="19"/>
  <c r="X34" i="19"/>
  <c r="U34" i="19"/>
  <c r="Z34" i="19" s="1"/>
  <c r="T34" i="19"/>
  <c r="W34" i="19" s="1"/>
  <c r="P34" i="19"/>
  <c r="L34" i="19"/>
  <c r="O34" i="19" s="1"/>
  <c r="K34" i="19"/>
  <c r="N34" i="19" s="1"/>
  <c r="A34" i="19"/>
  <c r="AD33" i="19"/>
  <c r="AC33" i="19"/>
  <c r="Y33" i="19"/>
  <c r="U33" i="19"/>
  <c r="Z33" i="19" s="1"/>
  <c r="T33" i="19"/>
  <c r="P33" i="19"/>
  <c r="L33" i="19"/>
  <c r="O33" i="19" s="1"/>
  <c r="K33" i="19"/>
  <c r="N33" i="19" s="1"/>
  <c r="A33" i="19"/>
  <c r="AD32" i="19"/>
  <c r="AC32" i="19"/>
  <c r="Y32" i="19"/>
  <c r="W32" i="19"/>
  <c r="U32" i="19"/>
  <c r="Z32" i="19" s="1"/>
  <c r="T32" i="19"/>
  <c r="P32" i="19"/>
  <c r="L32" i="19"/>
  <c r="O32" i="19" s="1"/>
  <c r="K32" i="19"/>
  <c r="N32" i="19" s="1"/>
  <c r="A32" i="19"/>
  <c r="AD30" i="19"/>
  <c r="AC30" i="19"/>
  <c r="I30" i="19" s="1"/>
  <c r="Y30" i="19"/>
  <c r="U30" i="19"/>
  <c r="T30" i="19"/>
  <c r="W30" i="19" s="1"/>
  <c r="P30" i="19"/>
  <c r="L30" i="19"/>
  <c r="Q30" i="19" s="1"/>
  <c r="K30" i="19"/>
  <c r="N30" i="19" s="1"/>
  <c r="A30" i="19"/>
  <c r="AD29" i="19"/>
  <c r="AC29" i="19"/>
  <c r="I29" i="19" s="1"/>
  <c r="Y29" i="19"/>
  <c r="U29" i="19"/>
  <c r="X29" i="19" s="1"/>
  <c r="T29" i="19"/>
  <c r="W29" i="19" s="1"/>
  <c r="P29" i="19"/>
  <c r="L29" i="19"/>
  <c r="Q29" i="19" s="1"/>
  <c r="K29" i="19"/>
  <c r="N29" i="19" s="1"/>
  <c r="A29" i="19"/>
  <c r="AD28" i="19"/>
  <c r="AC28" i="19"/>
  <c r="Y28" i="19"/>
  <c r="U28" i="19"/>
  <c r="X28" i="19" s="1"/>
  <c r="T28" i="19"/>
  <c r="W28" i="19" s="1"/>
  <c r="P28" i="19"/>
  <c r="L28" i="19"/>
  <c r="Q28" i="19" s="1"/>
  <c r="K28" i="19"/>
  <c r="N28" i="19" s="1"/>
  <c r="A28" i="19"/>
  <c r="AD27" i="19"/>
  <c r="AC27" i="19"/>
  <c r="Y27" i="19"/>
  <c r="X27" i="19"/>
  <c r="U27" i="19"/>
  <c r="T27" i="19"/>
  <c r="W27" i="19" s="1"/>
  <c r="P27" i="19"/>
  <c r="L27" i="19"/>
  <c r="O27" i="19" s="1"/>
  <c r="K27" i="19"/>
  <c r="N27" i="19" s="1"/>
  <c r="A27" i="19"/>
  <c r="AD26" i="19"/>
  <c r="AC26" i="19"/>
  <c r="Y26" i="19"/>
  <c r="U26" i="19"/>
  <c r="T26" i="19"/>
  <c r="W26" i="19" s="1"/>
  <c r="P26" i="19"/>
  <c r="L26" i="19"/>
  <c r="Q26" i="19" s="1"/>
  <c r="K26" i="19"/>
  <c r="N26" i="19" s="1"/>
  <c r="A26" i="19"/>
  <c r="AD25" i="19"/>
  <c r="AC25" i="19"/>
  <c r="Y25" i="19"/>
  <c r="U25" i="19"/>
  <c r="X25" i="19" s="1"/>
  <c r="T25" i="19"/>
  <c r="W25" i="19" s="1"/>
  <c r="P25" i="19"/>
  <c r="L25" i="19"/>
  <c r="Q25" i="19" s="1"/>
  <c r="K25" i="19"/>
  <c r="N25" i="19" s="1"/>
  <c r="A25" i="19"/>
  <c r="AD24" i="19"/>
  <c r="AC24" i="19"/>
  <c r="Y24" i="19"/>
  <c r="U24" i="19"/>
  <c r="X24" i="19" s="1"/>
  <c r="T24" i="19"/>
  <c r="W24" i="19" s="1"/>
  <c r="P24" i="19"/>
  <c r="L24" i="19"/>
  <c r="O24" i="19" s="1"/>
  <c r="K24" i="19"/>
  <c r="N24" i="19" s="1"/>
  <c r="A24" i="19"/>
  <c r="AD22" i="19"/>
  <c r="AC22" i="19"/>
  <c r="I22" i="19" s="1"/>
  <c r="Y22" i="19"/>
  <c r="U22" i="19"/>
  <c r="X22" i="19" s="1"/>
  <c r="T22" i="19"/>
  <c r="W22" i="19" s="1"/>
  <c r="P22" i="19"/>
  <c r="L22" i="19"/>
  <c r="O22" i="19" s="1"/>
  <c r="K22" i="19"/>
  <c r="A22" i="19"/>
  <c r="AD21" i="19"/>
  <c r="AC21" i="19"/>
  <c r="G21" i="19" s="1"/>
  <c r="Y21" i="19"/>
  <c r="U21" i="19"/>
  <c r="X21" i="19" s="1"/>
  <c r="T21" i="19"/>
  <c r="W21" i="19" s="1"/>
  <c r="P21" i="19"/>
  <c r="L21" i="19"/>
  <c r="Q21" i="19" s="1"/>
  <c r="K21" i="19"/>
  <c r="N21" i="19" s="1"/>
  <c r="A21" i="19"/>
  <c r="AD20" i="19"/>
  <c r="AC20" i="19"/>
  <c r="Y20" i="19"/>
  <c r="U20" i="19"/>
  <c r="X20" i="19" s="1"/>
  <c r="T20" i="19"/>
  <c r="W20" i="19" s="1"/>
  <c r="P20" i="19"/>
  <c r="L20" i="19"/>
  <c r="Q20" i="19" s="1"/>
  <c r="K20" i="19"/>
  <c r="A20" i="19"/>
  <c r="AD19" i="19"/>
  <c r="AC19" i="19"/>
  <c r="Y19" i="19"/>
  <c r="U19" i="19"/>
  <c r="X19" i="19" s="1"/>
  <c r="T19" i="19"/>
  <c r="W19" i="19" s="1"/>
  <c r="P19" i="19"/>
  <c r="L19" i="19"/>
  <c r="O19" i="19" s="1"/>
  <c r="K19" i="19"/>
  <c r="N19" i="19" s="1"/>
  <c r="A19" i="19"/>
  <c r="AD18" i="19"/>
  <c r="AC18" i="19"/>
  <c r="Y18" i="19"/>
  <c r="U18" i="19"/>
  <c r="X18" i="19" s="1"/>
  <c r="T18" i="19"/>
  <c r="W18" i="19" s="1"/>
  <c r="P18" i="19"/>
  <c r="L18" i="19"/>
  <c r="O18" i="19" s="1"/>
  <c r="K18" i="19"/>
  <c r="A18" i="19"/>
  <c r="AD17" i="19"/>
  <c r="AC17" i="19"/>
  <c r="Y17" i="19"/>
  <c r="U17" i="19"/>
  <c r="X17" i="19" s="1"/>
  <c r="T17" i="19"/>
  <c r="W17" i="19" s="1"/>
  <c r="P17" i="19"/>
  <c r="L17" i="19"/>
  <c r="Q17" i="19" s="1"/>
  <c r="K17" i="19"/>
  <c r="N17" i="19" s="1"/>
  <c r="A17" i="19"/>
  <c r="AD16" i="19"/>
  <c r="AC16" i="19"/>
  <c r="Y16" i="19"/>
  <c r="U16" i="19"/>
  <c r="X16" i="19" s="1"/>
  <c r="T16" i="19"/>
  <c r="W16" i="19" s="1"/>
  <c r="P16" i="19"/>
  <c r="L16" i="19"/>
  <c r="Q16" i="19" s="1"/>
  <c r="K16" i="19"/>
  <c r="A16" i="19"/>
  <c r="AD14" i="19"/>
  <c r="AC14" i="19"/>
  <c r="I14" i="19" s="1"/>
  <c r="Y14" i="19"/>
  <c r="U14" i="19"/>
  <c r="Z14" i="19" s="1"/>
  <c r="T14" i="19"/>
  <c r="W14" i="19" s="1"/>
  <c r="P14" i="19"/>
  <c r="L14" i="19"/>
  <c r="Q14" i="19" s="1"/>
  <c r="K14" i="19"/>
  <c r="N14" i="19" s="1"/>
  <c r="A14" i="19"/>
  <c r="AD13" i="19"/>
  <c r="AC13" i="19"/>
  <c r="I13" i="19" s="1"/>
  <c r="Y13" i="19"/>
  <c r="U13" i="19"/>
  <c r="Z13" i="19" s="1"/>
  <c r="T13" i="19"/>
  <c r="W13" i="19" s="1"/>
  <c r="P13" i="19"/>
  <c r="L13" i="19"/>
  <c r="Q13" i="19" s="1"/>
  <c r="K13" i="19"/>
  <c r="N13" i="19" s="1"/>
  <c r="A13" i="19"/>
  <c r="AD12" i="19"/>
  <c r="AC12" i="19"/>
  <c r="Y12" i="19"/>
  <c r="U12" i="19"/>
  <c r="Z12" i="19" s="1"/>
  <c r="T12" i="19"/>
  <c r="W12" i="19" s="1"/>
  <c r="P12" i="19"/>
  <c r="L12" i="19"/>
  <c r="Q12" i="19" s="1"/>
  <c r="K12" i="19"/>
  <c r="N12" i="19" s="1"/>
  <c r="A12" i="19"/>
  <c r="AD11" i="19"/>
  <c r="Y11" i="19"/>
  <c r="U11" i="19"/>
  <c r="Z11" i="19" s="1"/>
  <c r="T11" i="19"/>
  <c r="W11" i="19" s="1"/>
  <c r="P11" i="19"/>
  <c r="L11" i="19"/>
  <c r="Q11" i="19" s="1"/>
  <c r="K11" i="19"/>
  <c r="N11" i="19" s="1"/>
  <c r="A11" i="19"/>
  <c r="AD10" i="19"/>
  <c r="AC10" i="19"/>
  <c r="Y10" i="19"/>
  <c r="U10" i="19"/>
  <c r="Z10" i="19" s="1"/>
  <c r="T10" i="19"/>
  <c r="W10" i="19" s="1"/>
  <c r="P10" i="19"/>
  <c r="L10" i="19"/>
  <c r="Q10" i="19" s="1"/>
  <c r="K10" i="19"/>
  <c r="N10" i="19" s="1"/>
  <c r="A10" i="19"/>
  <c r="AD9" i="19"/>
  <c r="AC9" i="19"/>
  <c r="Y9" i="19"/>
  <c r="U9" i="19"/>
  <c r="Z9" i="19" s="1"/>
  <c r="T9" i="19"/>
  <c r="W9" i="19" s="1"/>
  <c r="P9" i="19"/>
  <c r="L9" i="19"/>
  <c r="Q9" i="19" s="1"/>
  <c r="K9" i="19"/>
  <c r="N9" i="19" s="1"/>
  <c r="A9" i="19"/>
  <c r="AD8" i="19"/>
  <c r="Y8" i="19"/>
  <c r="U8" i="19"/>
  <c r="Z8" i="19" s="1"/>
  <c r="T8" i="19"/>
  <c r="W8" i="19" s="1"/>
  <c r="P8" i="19"/>
  <c r="L8" i="19"/>
  <c r="Q8" i="19" s="1"/>
  <c r="K8" i="19"/>
  <c r="N8" i="19" s="1"/>
  <c r="A8" i="19"/>
  <c r="AD38" i="17"/>
  <c r="AC38" i="17"/>
  <c r="G38" i="17" s="1"/>
  <c r="Y38" i="17"/>
  <c r="U38" i="17"/>
  <c r="X38" i="17" s="1"/>
  <c r="T38" i="17"/>
  <c r="P38" i="17"/>
  <c r="L38" i="17"/>
  <c r="Q38" i="17" s="1"/>
  <c r="K38" i="17"/>
  <c r="N38" i="17" s="1"/>
  <c r="A38" i="17"/>
  <c r="AD37" i="17"/>
  <c r="AC37" i="17"/>
  <c r="I37" i="17" s="1"/>
  <c r="Y37" i="17"/>
  <c r="U37" i="17"/>
  <c r="Z37" i="17" s="1"/>
  <c r="T37" i="17"/>
  <c r="W37" i="17" s="1"/>
  <c r="P37" i="17"/>
  <c r="L37" i="17"/>
  <c r="Q37" i="17" s="1"/>
  <c r="K37" i="17"/>
  <c r="N37" i="17" s="1"/>
  <c r="A37" i="17"/>
  <c r="AD36" i="17"/>
  <c r="AC36" i="17"/>
  <c r="Y36" i="17"/>
  <c r="U36" i="17"/>
  <c r="Z36" i="17" s="1"/>
  <c r="T36" i="17"/>
  <c r="W36" i="17" s="1"/>
  <c r="P36" i="17"/>
  <c r="L36" i="17"/>
  <c r="Q36" i="17" s="1"/>
  <c r="K36" i="17"/>
  <c r="N36" i="17" s="1"/>
  <c r="A36" i="17"/>
  <c r="AD35" i="17"/>
  <c r="AC35" i="17"/>
  <c r="Y35" i="17"/>
  <c r="U35" i="17"/>
  <c r="Z35" i="17" s="1"/>
  <c r="T35" i="17"/>
  <c r="W35" i="17" s="1"/>
  <c r="P35" i="17"/>
  <c r="L35" i="17"/>
  <c r="Q35" i="17" s="1"/>
  <c r="K35" i="17"/>
  <c r="N35" i="17" s="1"/>
  <c r="A35" i="17"/>
  <c r="AD34" i="17"/>
  <c r="AC34" i="17"/>
  <c r="Y34" i="17"/>
  <c r="U34" i="17"/>
  <c r="Z34" i="17" s="1"/>
  <c r="T34" i="17"/>
  <c r="W34" i="17" s="1"/>
  <c r="P34" i="17"/>
  <c r="L34" i="17"/>
  <c r="Q34" i="17" s="1"/>
  <c r="K34" i="17"/>
  <c r="N34" i="17" s="1"/>
  <c r="A34" i="17"/>
  <c r="AD33" i="17"/>
  <c r="AC33" i="17"/>
  <c r="Y33" i="17"/>
  <c r="U33" i="17"/>
  <c r="Z33" i="17" s="1"/>
  <c r="T33" i="17"/>
  <c r="W33" i="17" s="1"/>
  <c r="P33" i="17"/>
  <c r="L33" i="17"/>
  <c r="Q33" i="17" s="1"/>
  <c r="K33" i="17"/>
  <c r="N33" i="17" s="1"/>
  <c r="A33" i="17"/>
  <c r="AD32" i="17"/>
  <c r="AC32" i="17"/>
  <c r="Y32" i="17"/>
  <c r="U32" i="17"/>
  <c r="X32" i="17" s="1"/>
  <c r="T32" i="17"/>
  <c r="W32" i="17" s="1"/>
  <c r="P32" i="17"/>
  <c r="L32" i="17"/>
  <c r="Q32" i="17" s="1"/>
  <c r="K32" i="17"/>
  <c r="N32" i="17" s="1"/>
  <c r="A32" i="17"/>
  <c r="AD30" i="17"/>
  <c r="AC30" i="17"/>
  <c r="I30" i="17" s="1"/>
  <c r="Y30" i="17"/>
  <c r="U30" i="17"/>
  <c r="Z30" i="17" s="1"/>
  <c r="T30" i="17"/>
  <c r="W30" i="17" s="1"/>
  <c r="P30" i="17"/>
  <c r="L30" i="17"/>
  <c r="Q30" i="17" s="1"/>
  <c r="K30" i="17"/>
  <c r="N30" i="17" s="1"/>
  <c r="A30" i="17"/>
  <c r="AD29" i="17"/>
  <c r="AC29" i="17"/>
  <c r="I29" i="17" s="1"/>
  <c r="Y29" i="17"/>
  <c r="U29" i="17"/>
  <c r="Z29" i="17" s="1"/>
  <c r="T29" i="17"/>
  <c r="W29" i="17" s="1"/>
  <c r="P29" i="17"/>
  <c r="L29" i="17"/>
  <c r="Q29" i="17" s="1"/>
  <c r="K29" i="17"/>
  <c r="N29" i="17" s="1"/>
  <c r="A29" i="17"/>
  <c r="AD28" i="17"/>
  <c r="AC28" i="17"/>
  <c r="Y28" i="17"/>
  <c r="U28" i="17"/>
  <c r="Z28" i="17" s="1"/>
  <c r="T28" i="17"/>
  <c r="W28" i="17" s="1"/>
  <c r="P28" i="17"/>
  <c r="L28" i="17"/>
  <c r="O28" i="17" s="1"/>
  <c r="K28" i="17"/>
  <c r="N28" i="17" s="1"/>
  <c r="A28" i="17"/>
  <c r="AD27" i="17"/>
  <c r="AC27" i="17"/>
  <c r="Y27" i="17"/>
  <c r="U27" i="17"/>
  <c r="Z27" i="17" s="1"/>
  <c r="T27" i="17"/>
  <c r="W27" i="17" s="1"/>
  <c r="P27" i="17"/>
  <c r="L27" i="17"/>
  <c r="O27" i="17" s="1"/>
  <c r="K27" i="17"/>
  <c r="N27" i="17" s="1"/>
  <c r="A27" i="17"/>
  <c r="AD26" i="17"/>
  <c r="AC26" i="17"/>
  <c r="Y26" i="17"/>
  <c r="U26" i="17"/>
  <c r="Z26" i="17" s="1"/>
  <c r="T26" i="17"/>
  <c r="W26" i="17" s="1"/>
  <c r="P26" i="17"/>
  <c r="L26" i="17"/>
  <c r="O26" i="17" s="1"/>
  <c r="K26" i="17"/>
  <c r="N26" i="17" s="1"/>
  <c r="A26" i="17"/>
  <c r="AD25" i="17"/>
  <c r="AC25" i="17"/>
  <c r="Y25" i="17"/>
  <c r="U25" i="17"/>
  <c r="X25" i="17" s="1"/>
  <c r="T25" i="17"/>
  <c r="W25" i="17" s="1"/>
  <c r="P25" i="17"/>
  <c r="L25" i="17"/>
  <c r="Q25" i="17" s="1"/>
  <c r="K25" i="17"/>
  <c r="N25" i="17" s="1"/>
  <c r="A25" i="17"/>
  <c r="AD24" i="17"/>
  <c r="AC24" i="17"/>
  <c r="Y24" i="17"/>
  <c r="U24" i="17"/>
  <c r="X24" i="17" s="1"/>
  <c r="T24" i="17"/>
  <c r="W24" i="17" s="1"/>
  <c r="P24" i="17"/>
  <c r="L24" i="17"/>
  <c r="Q24" i="17" s="1"/>
  <c r="K24" i="17"/>
  <c r="N24" i="17" s="1"/>
  <c r="A24" i="17"/>
  <c r="AD22" i="17"/>
  <c r="AC22" i="17"/>
  <c r="I22" i="17" s="1"/>
  <c r="Y22" i="17"/>
  <c r="U22" i="17"/>
  <c r="Z22" i="17" s="1"/>
  <c r="T22" i="17"/>
  <c r="W22" i="17" s="1"/>
  <c r="P22" i="17"/>
  <c r="L22" i="17"/>
  <c r="K22" i="17"/>
  <c r="N22" i="17" s="1"/>
  <c r="G22" i="17"/>
  <c r="A22" i="17"/>
  <c r="AD21" i="17"/>
  <c r="AC21" i="17"/>
  <c r="I21" i="17" s="1"/>
  <c r="Y21" i="17"/>
  <c r="U21" i="17"/>
  <c r="Z21" i="17" s="1"/>
  <c r="T21" i="17"/>
  <c r="W21" i="17" s="1"/>
  <c r="P21" i="17"/>
  <c r="L21" i="17"/>
  <c r="O21" i="17" s="1"/>
  <c r="K21" i="17"/>
  <c r="N21" i="17" s="1"/>
  <c r="A21" i="17"/>
  <c r="AD20" i="17"/>
  <c r="AC20" i="17"/>
  <c r="Y20" i="17"/>
  <c r="U20" i="17"/>
  <c r="Z20" i="17" s="1"/>
  <c r="AA20" i="17" s="1"/>
  <c r="T20" i="17"/>
  <c r="W20" i="17" s="1"/>
  <c r="P20" i="17"/>
  <c r="L20" i="17"/>
  <c r="Q20" i="17" s="1"/>
  <c r="K20" i="17"/>
  <c r="N20" i="17" s="1"/>
  <c r="A20" i="17"/>
  <c r="AD19" i="17"/>
  <c r="AC19" i="17"/>
  <c r="Y19" i="17"/>
  <c r="U19" i="17"/>
  <c r="Z19" i="17" s="1"/>
  <c r="T19" i="17"/>
  <c r="W19" i="17" s="1"/>
  <c r="P19" i="17"/>
  <c r="L19" i="17"/>
  <c r="Q19" i="17" s="1"/>
  <c r="K19" i="17"/>
  <c r="N19" i="17" s="1"/>
  <c r="A19" i="17"/>
  <c r="AD18" i="17"/>
  <c r="AC18" i="17"/>
  <c r="Y18" i="17"/>
  <c r="U18" i="17"/>
  <c r="Z18" i="17" s="1"/>
  <c r="T18" i="17"/>
  <c r="W18" i="17" s="1"/>
  <c r="P18" i="17"/>
  <c r="L18" i="17"/>
  <c r="O18" i="17" s="1"/>
  <c r="K18" i="17"/>
  <c r="N18" i="17" s="1"/>
  <c r="A18" i="17"/>
  <c r="AD17" i="17"/>
  <c r="AC17" i="17"/>
  <c r="Y17" i="17"/>
  <c r="U17" i="17"/>
  <c r="Z17" i="17" s="1"/>
  <c r="T17" i="17"/>
  <c r="W17" i="17" s="1"/>
  <c r="P17" i="17"/>
  <c r="L17" i="17"/>
  <c r="Q17" i="17" s="1"/>
  <c r="K17" i="17"/>
  <c r="N17" i="17" s="1"/>
  <c r="A17" i="17"/>
  <c r="AD16" i="17"/>
  <c r="AC16" i="17"/>
  <c r="Y16" i="17"/>
  <c r="U16" i="17"/>
  <c r="Z16" i="17" s="1"/>
  <c r="AA16" i="17" s="1"/>
  <c r="T16" i="17"/>
  <c r="W16" i="17" s="1"/>
  <c r="P16" i="17"/>
  <c r="L16" i="17"/>
  <c r="O16" i="17" s="1"/>
  <c r="K16" i="17"/>
  <c r="N16" i="17" s="1"/>
  <c r="A16" i="17"/>
  <c r="AD14" i="17"/>
  <c r="AC14" i="17"/>
  <c r="G14" i="17" s="1"/>
  <c r="Y14" i="17"/>
  <c r="U14" i="17"/>
  <c r="Z14" i="17" s="1"/>
  <c r="T14" i="17"/>
  <c r="W14" i="17" s="1"/>
  <c r="P14" i="17"/>
  <c r="L14" i="17"/>
  <c r="O14" i="17" s="1"/>
  <c r="K14" i="17"/>
  <c r="N14" i="17" s="1"/>
  <c r="A14" i="17"/>
  <c r="AD13" i="17"/>
  <c r="AC13" i="17"/>
  <c r="G13" i="17" s="1"/>
  <c r="Y13" i="17"/>
  <c r="U13" i="17"/>
  <c r="X13" i="17" s="1"/>
  <c r="T13" i="17"/>
  <c r="W13" i="17" s="1"/>
  <c r="P13" i="17"/>
  <c r="L13" i="17"/>
  <c r="O13" i="17" s="1"/>
  <c r="K13" i="17"/>
  <c r="N13" i="17" s="1"/>
  <c r="A13" i="17"/>
  <c r="AD12" i="17"/>
  <c r="AC12" i="17"/>
  <c r="Y12" i="17"/>
  <c r="U12" i="17"/>
  <c r="Z12" i="17" s="1"/>
  <c r="T12" i="17"/>
  <c r="W12" i="17" s="1"/>
  <c r="P12" i="17"/>
  <c r="L12" i="17"/>
  <c r="O12" i="17" s="1"/>
  <c r="K12" i="17"/>
  <c r="N12" i="17" s="1"/>
  <c r="A12" i="17"/>
  <c r="AD11" i="17"/>
  <c r="AC11" i="17"/>
  <c r="Y11" i="17"/>
  <c r="U11" i="17"/>
  <c r="X11" i="17" s="1"/>
  <c r="T11" i="17"/>
  <c r="W11" i="17" s="1"/>
  <c r="P11" i="17"/>
  <c r="L11" i="17"/>
  <c r="O11" i="17" s="1"/>
  <c r="K11" i="17"/>
  <c r="N11" i="17" s="1"/>
  <c r="A11" i="17"/>
  <c r="AD10" i="17"/>
  <c r="AC10" i="17"/>
  <c r="Y10" i="17"/>
  <c r="U10" i="17"/>
  <c r="Z10" i="17" s="1"/>
  <c r="T10" i="17"/>
  <c r="W10" i="17" s="1"/>
  <c r="P10" i="17"/>
  <c r="L10" i="17"/>
  <c r="O10" i="17" s="1"/>
  <c r="K10" i="17"/>
  <c r="N10" i="17" s="1"/>
  <c r="A10" i="17"/>
  <c r="AD9" i="17"/>
  <c r="AC9" i="17"/>
  <c r="Y9" i="17"/>
  <c r="U9" i="17"/>
  <c r="X9" i="17" s="1"/>
  <c r="T9" i="17"/>
  <c r="W9" i="17" s="1"/>
  <c r="P9" i="17"/>
  <c r="L9" i="17"/>
  <c r="O9" i="17" s="1"/>
  <c r="K9" i="17"/>
  <c r="N9" i="17" s="1"/>
  <c r="A9" i="17"/>
  <c r="AD8" i="17"/>
  <c r="AC8" i="17"/>
  <c r="Y8" i="17"/>
  <c r="U8" i="17"/>
  <c r="Z8" i="17" s="1"/>
  <c r="T8" i="17"/>
  <c r="W8" i="17" s="1"/>
  <c r="P8" i="17"/>
  <c r="L8" i="17"/>
  <c r="O8" i="17" s="1"/>
  <c r="K8" i="17"/>
  <c r="N8" i="17" s="1"/>
  <c r="A8" i="17"/>
  <c r="AD38" i="16"/>
  <c r="AC38" i="16"/>
  <c r="Y38" i="16"/>
  <c r="U38" i="16"/>
  <c r="Z38" i="16" s="1"/>
  <c r="T38" i="16"/>
  <c r="W38" i="16" s="1"/>
  <c r="P38" i="16"/>
  <c r="L38" i="16"/>
  <c r="Q38" i="16" s="1"/>
  <c r="K38" i="16"/>
  <c r="N38" i="16" s="1"/>
  <c r="AD37" i="16"/>
  <c r="AC37" i="16"/>
  <c r="Y37" i="16"/>
  <c r="U37" i="16"/>
  <c r="X37" i="16" s="1"/>
  <c r="T37" i="16"/>
  <c r="W37" i="16" s="1"/>
  <c r="P37" i="16"/>
  <c r="L37" i="16"/>
  <c r="Q37" i="16" s="1"/>
  <c r="K37" i="16"/>
  <c r="N37" i="16" s="1"/>
  <c r="AD36" i="16"/>
  <c r="AC36" i="16"/>
  <c r="Y36" i="16"/>
  <c r="U36" i="16"/>
  <c r="Z36" i="16" s="1"/>
  <c r="T36" i="16"/>
  <c r="W36" i="16" s="1"/>
  <c r="P36" i="16"/>
  <c r="L36" i="16"/>
  <c r="Q36" i="16" s="1"/>
  <c r="K36" i="16"/>
  <c r="N36" i="16" s="1"/>
  <c r="A36" i="16"/>
  <c r="AD35" i="16"/>
  <c r="AC35" i="16"/>
  <c r="Y35" i="16"/>
  <c r="U35" i="16"/>
  <c r="Z35" i="16" s="1"/>
  <c r="T35" i="16"/>
  <c r="W35" i="16" s="1"/>
  <c r="P35" i="16"/>
  <c r="L35" i="16"/>
  <c r="Q35" i="16" s="1"/>
  <c r="K35" i="16"/>
  <c r="N35" i="16" s="1"/>
  <c r="A35" i="16"/>
  <c r="AD34" i="16"/>
  <c r="AC34" i="16"/>
  <c r="Y34" i="16"/>
  <c r="U34" i="16"/>
  <c r="X34" i="16" s="1"/>
  <c r="T34" i="16"/>
  <c r="W34" i="16" s="1"/>
  <c r="P34" i="16"/>
  <c r="L34" i="16"/>
  <c r="Q34" i="16" s="1"/>
  <c r="K34" i="16"/>
  <c r="N34" i="16" s="1"/>
  <c r="A34" i="16"/>
  <c r="AD33" i="16"/>
  <c r="AC33" i="16"/>
  <c r="Y33" i="16"/>
  <c r="U33" i="16"/>
  <c r="Z33" i="16" s="1"/>
  <c r="T33" i="16"/>
  <c r="W33" i="16" s="1"/>
  <c r="P33" i="16"/>
  <c r="L33" i="16"/>
  <c r="Q33" i="16" s="1"/>
  <c r="K33" i="16"/>
  <c r="N33" i="16" s="1"/>
  <c r="A33" i="16"/>
  <c r="AD32" i="16"/>
  <c r="AC32" i="16"/>
  <c r="Y32" i="16"/>
  <c r="U32" i="16"/>
  <c r="Z32" i="16" s="1"/>
  <c r="T32" i="16"/>
  <c r="W32" i="16" s="1"/>
  <c r="P32" i="16"/>
  <c r="L32" i="16"/>
  <c r="Q32" i="16" s="1"/>
  <c r="K32" i="16"/>
  <c r="N32" i="16" s="1"/>
  <c r="A32" i="16"/>
  <c r="AD30" i="16"/>
  <c r="AC30" i="16"/>
  <c r="I30" i="16" s="1"/>
  <c r="Y30" i="16"/>
  <c r="U30" i="16"/>
  <c r="Z30" i="16" s="1"/>
  <c r="T30" i="16"/>
  <c r="W30" i="16" s="1"/>
  <c r="P30" i="16"/>
  <c r="L30" i="16"/>
  <c r="K30" i="16"/>
  <c r="N30" i="16" s="1"/>
  <c r="AD29" i="16"/>
  <c r="AC29" i="16"/>
  <c r="I29" i="16" s="1"/>
  <c r="Y29" i="16"/>
  <c r="U29" i="16"/>
  <c r="Z29" i="16" s="1"/>
  <c r="T29" i="16"/>
  <c r="W29" i="16" s="1"/>
  <c r="P29" i="16"/>
  <c r="L29" i="16"/>
  <c r="K29" i="16"/>
  <c r="N29" i="16" s="1"/>
  <c r="AD28" i="16"/>
  <c r="AC28" i="16"/>
  <c r="Y28" i="16"/>
  <c r="U28" i="16"/>
  <c r="X28" i="16" s="1"/>
  <c r="T28" i="16"/>
  <c r="W28" i="16" s="1"/>
  <c r="P28" i="16"/>
  <c r="L28" i="16"/>
  <c r="Q28" i="16" s="1"/>
  <c r="K28" i="16"/>
  <c r="N28" i="16" s="1"/>
  <c r="AD27" i="16"/>
  <c r="AC27" i="16"/>
  <c r="Y27" i="16"/>
  <c r="U27" i="16"/>
  <c r="X27" i="16" s="1"/>
  <c r="T27" i="16"/>
  <c r="W27" i="16" s="1"/>
  <c r="P27" i="16"/>
  <c r="L27" i="16"/>
  <c r="O27" i="16" s="1"/>
  <c r="K27" i="16"/>
  <c r="N27" i="16" s="1"/>
  <c r="AD26" i="16"/>
  <c r="AC26" i="16"/>
  <c r="Y26" i="16"/>
  <c r="U26" i="16"/>
  <c r="T26" i="16"/>
  <c r="W26" i="16" s="1"/>
  <c r="P26" i="16"/>
  <c r="L26" i="16"/>
  <c r="K26" i="16"/>
  <c r="N26" i="16" s="1"/>
  <c r="AD25" i="16"/>
  <c r="AC25" i="16"/>
  <c r="Y25" i="16"/>
  <c r="U25" i="16"/>
  <c r="X25" i="16" s="1"/>
  <c r="T25" i="16"/>
  <c r="W25" i="16" s="1"/>
  <c r="P25" i="16"/>
  <c r="L25" i="16"/>
  <c r="Q25" i="16" s="1"/>
  <c r="K25" i="16"/>
  <c r="N25" i="16" s="1"/>
  <c r="AD24" i="16"/>
  <c r="AC24" i="16"/>
  <c r="Y24" i="16"/>
  <c r="U24" i="16"/>
  <c r="X24" i="16" s="1"/>
  <c r="T24" i="16"/>
  <c r="W24" i="16" s="1"/>
  <c r="P24" i="16"/>
  <c r="L24" i="16"/>
  <c r="Q24" i="16" s="1"/>
  <c r="K24" i="16"/>
  <c r="N24" i="16" s="1"/>
  <c r="AD22" i="16"/>
  <c r="AC22" i="16"/>
  <c r="I22" i="16" s="1"/>
  <c r="U22" i="16"/>
  <c r="T22" i="16"/>
  <c r="W22" i="16" s="1"/>
  <c r="P22" i="16"/>
  <c r="L22" i="16"/>
  <c r="O22" i="16" s="1"/>
  <c r="K22" i="16"/>
  <c r="N22" i="16" s="1"/>
  <c r="A22" i="16"/>
  <c r="AD21" i="16"/>
  <c r="AC21" i="16"/>
  <c r="I21" i="16" s="1"/>
  <c r="U21" i="16"/>
  <c r="T21" i="16"/>
  <c r="W21" i="16" s="1"/>
  <c r="P21" i="16"/>
  <c r="L21" i="16"/>
  <c r="O21" i="16" s="1"/>
  <c r="K21" i="16"/>
  <c r="N21" i="16" s="1"/>
  <c r="A21" i="16"/>
  <c r="AD20" i="16"/>
  <c r="AC20" i="16"/>
  <c r="U20" i="16"/>
  <c r="X20" i="16" s="1"/>
  <c r="T20" i="16"/>
  <c r="Y20" i="16" s="1"/>
  <c r="L20" i="16"/>
  <c r="O20" i="16" s="1"/>
  <c r="K20" i="16"/>
  <c r="P20" i="16" s="1"/>
  <c r="A20" i="16"/>
  <c r="AD19" i="16"/>
  <c r="AC19" i="16"/>
  <c r="U19" i="16"/>
  <c r="Z19" i="16" s="1"/>
  <c r="T19" i="16"/>
  <c r="Y19" i="16" s="1"/>
  <c r="L19" i="16"/>
  <c r="O19" i="16" s="1"/>
  <c r="K19" i="16"/>
  <c r="P19" i="16" s="1"/>
  <c r="A19" i="16"/>
  <c r="AD18" i="16"/>
  <c r="AC18" i="16"/>
  <c r="U18" i="16"/>
  <c r="X18" i="16" s="1"/>
  <c r="T18" i="16"/>
  <c r="Y18" i="16" s="1"/>
  <c r="L18" i="16"/>
  <c r="O18" i="16" s="1"/>
  <c r="K18" i="16"/>
  <c r="P18" i="16" s="1"/>
  <c r="A18" i="16"/>
  <c r="AD17" i="16"/>
  <c r="AC17" i="16"/>
  <c r="U17" i="16"/>
  <c r="Z17" i="16" s="1"/>
  <c r="T17" i="16"/>
  <c r="Y17" i="16" s="1"/>
  <c r="L17" i="16"/>
  <c r="O17" i="16" s="1"/>
  <c r="K17" i="16"/>
  <c r="P17" i="16" s="1"/>
  <c r="A17" i="16"/>
  <c r="AD16" i="16"/>
  <c r="AC16" i="16"/>
  <c r="U16" i="16"/>
  <c r="X16" i="16" s="1"/>
  <c r="T16" i="16"/>
  <c r="Y16" i="16" s="1"/>
  <c r="L16" i="16"/>
  <c r="O16" i="16" s="1"/>
  <c r="K16" i="16"/>
  <c r="P16" i="16" s="1"/>
  <c r="A16" i="16"/>
  <c r="AD14" i="16"/>
  <c r="AC14" i="16"/>
  <c r="I14" i="16" s="1"/>
  <c r="U14" i="16"/>
  <c r="T14" i="16"/>
  <c r="W14" i="16" s="1"/>
  <c r="L14" i="16"/>
  <c r="K14" i="16"/>
  <c r="N14" i="16" s="1"/>
  <c r="A14" i="16"/>
  <c r="AD13" i="16"/>
  <c r="AC13" i="16"/>
  <c r="I13" i="16" s="1"/>
  <c r="U13" i="16"/>
  <c r="X13" i="16" s="1"/>
  <c r="T13" i="16"/>
  <c r="Y13" i="16" s="1"/>
  <c r="L13" i="16"/>
  <c r="Q13" i="16" s="1"/>
  <c r="K13" i="16"/>
  <c r="N13" i="16" s="1"/>
  <c r="A13" i="16"/>
  <c r="AD12" i="16"/>
  <c r="AC12" i="16"/>
  <c r="U12" i="16"/>
  <c r="X12" i="16" s="1"/>
  <c r="T12" i="16"/>
  <c r="Y12" i="16" s="1"/>
  <c r="L12" i="16"/>
  <c r="O12" i="16" s="1"/>
  <c r="K12" i="16"/>
  <c r="A12" i="16"/>
  <c r="AD11" i="16"/>
  <c r="AC11" i="16"/>
  <c r="U11" i="16"/>
  <c r="X11" i="16" s="1"/>
  <c r="T11" i="16"/>
  <c r="Y11" i="16" s="1"/>
  <c r="L11" i="16"/>
  <c r="O11" i="16" s="1"/>
  <c r="K11" i="16"/>
  <c r="N11" i="16" s="1"/>
  <c r="A11" i="16"/>
  <c r="AD10" i="16"/>
  <c r="AC10" i="16"/>
  <c r="U10" i="16"/>
  <c r="X10" i="16" s="1"/>
  <c r="T10" i="16"/>
  <c r="W10" i="16" s="1"/>
  <c r="L10" i="16"/>
  <c r="K10" i="16"/>
  <c r="N10" i="16" s="1"/>
  <c r="A10" i="16"/>
  <c r="AD9" i="16"/>
  <c r="AC9" i="16"/>
  <c r="U9" i="16"/>
  <c r="X9" i="16" s="1"/>
  <c r="T9" i="16"/>
  <c r="W9" i="16" s="1"/>
  <c r="L9" i="16"/>
  <c r="Q9" i="16" s="1"/>
  <c r="K9" i="16"/>
  <c r="N9" i="16" s="1"/>
  <c r="A9" i="16"/>
  <c r="AD8" i="16"/>
  <c r="AC8" i="16"/>
  <c r="Y8" i="16"/>
  <c r="U8" i="16"/>
  <c r="X8" i="16" s="1"/>
  <c r="T8" i="16"/>
  <c r="W8" i="16" s="1"/>
  <c r="P8" i="16"/>
  <c r="L8" i="16"/>
  <c r="Q8" i="16" s="1"/>
  <c r="K8" i="16"/>
  <c r="N8" i="16" s="1"/>
  <c r="A8" i="16"/>
  <c r="B43" i="10" l="1"/>
  <c r="AA8" i="17"/>
  <c r="AA36" i="19"/>
  <c r="Q16" i="20"/>
  <c r="F15" i="10"/>
  <c r="AA9" i="19"/>
  <c r="M20" i="19"/>
  <c r="G41" i="10"/>
  <c r="G43" i="10" s="1"/>
  <c r="R8" i="16"/>
  <c r="O25" i="19"/>
  <c r="AA35" i="20"/>
  <c r="R16" i="20"/>
  <c r="AA36" i="20"/>
  <c r="R14" i="20"/>
  <c r="O22" i="20"/>
  <c r="V38" i="20"/>
  <c r="R21" i="20"/>
  <c r="R29" i="20"/>
  <c r="G30" i="20"/>
  <c r="O25" i="20"/>
  <c r="V36" i="20"/>
  <c r="O19" i="20"/>
  <c r="I19" i="20" s="1"/>
  <c r="O28" i="20"/>
  <c r="I28" i="20" s="1"/>
  <c r="X36" i="20"/>
  <c r="R17" i="20"/>
  <c r="R20" i="20"/>
  <c r="AA32" i="20"/>
  <c r="G41" i="18"/>
  <c r="G43" i="18" s="1"/>
  <c r="X21" i="17"/>
  <c r="AA33" i="16"/>
  <c r="W11" i="16"/>
  <c r="W12" i="16"/>
  <c r="F40" i="10"/>
  <c r="I41" i="18"/>
  <c r="I43" i="18" s="1"/>
  <c r="F39" i="18"/>
  <c r="U39" i="18" s="1"/>
  <c r="Z39" i="18" s="1"/>
  <c r="AA39" i="18" s="1"/>
  <c r="AA12" i="17"/>
  <c r="AA10" i="17"/>
  <c r="O32" i="17"/>
  <c r="V38" i="17"/>
  <c r="X34" i="17"/>
  <c r="V32" i="17"/>
  <c r="AA33" i="17"/>
  <c r="R35" i="17"/>
  <c r="G30" i="17"/>
  <c r="I38" i="17"/>
  <c r="V33" i="16"/>
  <c r="Z18" i="16"/>
  <c r="AA18" i="16" s="1"/>
  <c r="Q27" i="16"/>
  <c r="R27" i="16" s="1"/>
  <c r="X33" i="16"/>
  <c r="Z16" i="16"/>
  <c r="AA16" i="16" s="1"/>
  <c r="AA32" i="16"/>
  <c r="X38" i="16"/>
  <c r="R28" i="20"/>
  <c r="R30" i="20"/>
  <c r="R22" i="20"/>
  <c r="X9" i="20"/>
  <c r="X10" i="20"/>
  <c r="X11" i="20"/>
  <c r="X12" i="20"/>
  <c r="X13" i="20"/>
  <c r="Z14" i="20"/>
  <c r="AA14" i="20" s="1"/>
  <c r="O17" i="20"/>
  <c r="R19" i="20"/>
  <c r="O20" i="20"/>
  <c r="O21" i="20"/>
  <c r="M22" i="20"/>
  <c r="V35" i="20"/>
  <c r="AA38" i="20"/>
  <c r="V14" i="20"/>
  <c r="X32" i="20"/>
  <c r="I32" i="20" s="1"/>
  <c r="V34" i="20"/>
  <c r="X35" i="20"/>
  <c r="AB35" i="20" s="1"/>
  <c r="V9" i="20"/>
  <c r="V10" i="20"/>
  <c r="V11" i="20"/>
  <c r="V13" i="20"/>
  <c r="M17" i="20"/>
  <c r="R18" i="20"/>
  <c r="M20" i="20"/>
  <c r="M21" i="20"/>
  <c r="AA34" i="20"/>
  <c r="R8" i="19"/>
  <c r="R9" i="19"/>
  <c r="R12" i="19"/>
  <c r="X13" i="19"/>
  <c r="X12" i="19"/>
  <c r="AA34" i="19"/>
  <c r="X35" i="19"/>
  <c r="I38" i="19"/>
  <c r="X11" i="19"/>
  <c r="O28" i="19"/>
  <c r="I28" i="19" s="1"/>
  <c r="G29" i="19"/>
  <c r="AA12" i="19"/>
  <c r="X9" i="19"/>
  <c r="X14" i="19"/>
  <c r="R25" i="19"/>
  <c r="G30" i="19"/>
  <c r="AA33" i="19"/>
  <c r="AA8" i="19"/>
  <c r="G8" i="19" s="1"/>
  <c r="R16" i="19"/>
  <c r="AA38" i="19"/>
  <c r="X10" i="19"/>
  <c r="R10" i="19"/>
  <c r="AA10" i="19"/>
  <c r="R13" i="19"/>
  <c r="AA13" i="19"/>
  <c r="R17" i="19"/>
  <c r="Q18" i="19"/>
  <c r="R18" i="19" s="1"/>
  <c r="R26" i="19"/>
  <c r="AA32" i="19"/>
  <c r="M16" i="19"/>
  <c r="M18" i="19"/>
  <c r="R21" i="19"/>
  <c r="V38" i="19"/>
  <c r="X8" i="19"/>
  <c r="R11" i="19"/>
  <c r="AA11" i="19"/>
  <c r="R14" i="19"/>
  <c r="AA14" i="19"/>
  <c r="Q19" i="19"/>
  <c r="R19" i="19" s="1"/>
  <c r="V34" i="19"/>
  <c r="AA35" i="19"/>
  <c r="X36" i="19"/>
  <c r="I34" i="19"/>
  <c r="G13" i="19"/>
  <c r="G14" i="19"/>
  <c r="H26" i="18"/>
  <c r="F23" i="18"/>
  <c r="H25" i="18"/>
  <c r="F15" i="18"/>
  <c r="X39" i="18"/>
  <c r="AA28" i="17"/>
  <c r="X36" i="17"/>
  <c r="AA18" i="17"/>
  <c r="AA37" i="17"/>
  <c r="R36" i="17"/>
  <c r="R34" i="17"/>
  <c r="R25" i="17"/>
  <c r="O13" i="16"/>
  <c r="Z34" i="16"/>
  <c r="AA34" i="16" s="1"/>
  <c r="AA35" i="16"/>
  <c r="O34" i="16"/>
  <c r="I34" i="16" s="1"/>
  <c r="M9" i="16"/>
  <c r="Z20" i="16"/>
  <c r="AA20" i="16" s="1"/>
  <c r="G30" i="16"/>
  <c r="O9" i="16"/>
  <c r="I9" i="16" s="1"/>
  <c r="X29" i="16"/>
  <c r="X35" i="16"/>
  <c r="X36" i="16"/>
  <c r="O37" i="16"/>
  <c r="I37" i="16" s="1"/>
  <c r="V37" i="16"/>
  <c r="Z37" i="16"/>
  <c r="AA37" i="16" s="1"/>
  <c r="AA38" i="16"/>
  <c r="X32" i="16"/>
  <c r="V34" i="16"/>
  <c r="AA17" i="16"/>
  <c r="AA19" i="16"/>
  <c r="O28" i="16"/>
  <c r="V35" i="16"/>
  <c r="AA36" i="16"/>
  <c r="O33" i="16"/>
  <c r="O35" i="16"/>
  <c r="O25" i="16"/>
  <c r="I25" i="16" s="1"/>
  <c r="M28" i="16"/>
  <c r="G14" i="16"/>
  <c r="AA9" i="20"/>
  <c r="AA10" i="20"/>
  <c r="AA11" i="20"/>
  <c r="R8" i="20"/>
  <c r="R9" i="20"/>
  <c r="G9" i="20" s="1"/>
  <c r="R10" i="20"/>
  <c r="G10" i="20" s="1"/>
  <c r="R11" i="20"/>
  <c r="G11" i="20" s="1"/>
  <c r="R12" i="20"/>
  <c r="R13" i="20"/>
  <c r="I14" i="20"/>
  <c r="O18" i="20"/>
  <c r="I18" i="20" s="1"/>
  <c r="M19" i="20"/>
  <c r="R25" i="20"/>
  <c r="M28" i="20"/>
  <c r="V33" i="20"/>
  <c r="Z33" i="20"/>
  <c r="AA33" i="20" s="1"/>
  <c r="X34" i="20"/>
  <c r="V37" i="20"/>
  <c r="Z37" i="20"/>
  <c r="AA37" i="20" s="1"/>
  <c r="X38" i="20"/>
  <c r="R26" i="20"/>
  <c r="G37" i="20"/>
  <c r="AA8" i="20"/>
  <c r="AA12" i="20"/>
  <c r="AA13" i="20"/>
  <c r="M18" i="20"/>
  <c r="V32" i="20"/>
  <c r="W34" i="20"/>
  <c r="W38" i="20"/>
  <c r="I38" i="20"/>
  <c r="I36" i="20"/>
  <c r="G29" i="20"/>
  <c r="I13" i="20"/>
  <c r="I24" i="20"/>
  <c r="V8" i="20"/>
  <c r="V12" i="20"/>
  <c r="M16" i="20"/>
  <c r="O8" i="20"/>
  <c r="I8" i="20" s="1"/>
  <c r="O9" i="20"/>
  <c r="W9" i="20"/>
  <c r="O10" i="20"/>
  <c r="W10" i="20"/>
  <c r="O11" i="20"/>
  <c r="W11" i="20"/>
  <c r="O12" i="20"/>
  <c r="I12" i="20" s="1"/>
  <c r="O13" i="20"/>
  <c r="W13" i="20"/>
  <c r="O14" i="20"/>
  <c r="W14" i="20"/>
  <c r="I16" i="20"/>
  <c r="V16" i="20"/>
  <c r="Z16" i="20"/>
  <c r="AA16" i="20" s="1"/>
  <c r="G16" i="20" s="1"/>
  <c r="N17" i="20"/>
  <c r="V17" i="20"/>
  <c r="Z17" i="20"/>
  <c r="AA17" i="20" s="1"/>
  <c r="V18" i="20"/>
  <c r="Z18" i="20"/>
  <c r="AA18" i="20" s="1"/>
  <c r="V19" i="20"/>
  <c r="Z19" i="20"/>
  <c r="AA19" i="20" s="1"/>
  <c r="N20" i="20"/>
  <c r="V20" i="20"/>
  <c r="Z20" i="20"/>
  <c r="AA20" i="20" s="1"/>
  <c r="I21" i="20"/>
  <c r="N21" i="20"/>
  <c r="V21" i="20"/>
  <c r="Z21" i="20"/>
  <c r="AA21" i="20" s="1"/>
  <c r="I22" i="20"/>
  <c r="V22" i="20"/>
  <c r="Z22" i="20"/>
  <c r="AA22" i="20" s="1"/>
  <c r="M24" i="20"/>
  <c r="Q24" i="20"/>
  <c r="R24" i="20" s="1"/>
  <c r="M25" i="20"/>
  <c r="I25" i="20"/>
  <c r="O26" i="20"/>
  <c r="Z27" i="20"/>
  <c r="AA27" i="20" s="1"/>
  <c r="V27" i="20"/>
  <c r="M29" i="20"/>
  <c r="O30" i="20"/>
  <c r="W33" i="20"/>
  <c r="I33" i="20" s="1"/>
  <c r="Q34" i="20"/>
  <c r="R34" i="20" s="1"/>
  <c r="M34" i="20"/>
  <c r="W37" i="20"/>
  <c r="Q38" i="20"/>
  <c r="R38" i="20" s="1"/>
  <c r="M38" i="20"/>
  <c r="Z26" i="20"/>
  <c r="AA26" i="20" s="1"/>
  <c r="V26" i="20"/>
  <c r="Q27" i="20"/>
  <c r="R27" i="20" s="1"/>
  <c r="O29" i="20"/>
  <c r="Z30" i="20"/>
  <c r="AA30" i="20" s="1"/>
  <c r="V30" i="20"/>
  <c r="Q35" i="20"/>
  <c r="R35" i="20" s="1"/>
  <c r="G35" i="20" s="1"/>
  <c r="M35" i="20"/>
  <c r="M8" i="20"/>
  <c r="M9" i="20"/>
  <c r="M10" i="20"/>
  <c r="M11" i="20"/>
  <c r="M12" i="20"/>
  <c r="M13" i="20"/>
  <c r="M14" i="20"/>
  <c r="Z25" i="20"/>
  <c r="AA25" i="20" s="1"/>
  <c r="V25" i="20"/>
  <c r="M27" i="20"/>
  <c r="I27" i="20"/>
  <c r="Z29" i="20"/>
  <c r="AA29" i="20" s="1"/>
  <c r="V29" i="20"/>
  <c r="Q32" i="20"/>
  <c r="R32" i="20" s="1"/>
  <c r="G32" i="20" s="1"/>
  <c r="M32" i="20"/>
  <c r="Q36" i="20"/>
  <c r="R36" i="20" s="1"/>
  <c r="G36" i="20" s="1"/>
  <c r="M36" i="20"/>
  <c r="Z24" i="20"/>
  <c r="AA24" i="20" s="1"/>
  <c r="V24" i="20"/>
  <c r="M26" i="20"/>
  <c r="X26" i="20"/>
  <c r="Z28" i="20"/>
  <c r="AA28" i="20" s="1"/>
  <c r="V28" i="20"/>
  <c r="M30" i="20"/>
  <c r="X30" i="20"/>
  <c r="Q33" i="20"/>
  <c r="R33" i="20" s="1"/>
  <c r="M33" i="20"/>
  <c r="O35" i="20"/>
  <c r="I35" i="20" s="1"/>
  <c r="Q37" i="20"/>
  <c r="R37" i="20" s="1"/>
  <c r="M37" i="20"/>
  <c r="X32" i="19"/>
  <c r="I32" i="19" s="1"/>
  <c r="X33" i="19"/>
  <c r="V36" i="19"/>
  <c r="V37" i="19"/>
  <c r="Z37" i="19"/>
  <c r="AA37" i="19" s="1"/>
  <c r="X38" i="19"/>
  <c r="V32" i="19"/>
  <c r="V33" i="19"/>
  <c r="AB34" i="19"/>
  <c r="V35" i="19"/>
  <c r="W38" i="19"/>
  <c r="M25" i="19"/>
  <c r="R28" i="19"/>
  <c r="R30" i="19"/>
  <c r="M28" i="19"/>
  <c r="R29" i="19"/>
  <c r="O29" i="19"/>
  <c r="O16" i="19"/>
  <c r="O17" i="19"/>
  <c r="I17" i="19" s="1"/>
  <c r="O20" i="19"/>
  <c r="M22" i="19"/>
  <c r="Q22" i="19"/>
  <c r="R22" i="19" s="1"/>
  <c r="R20" i="19"/>
  <c r="O21" i="19"/>
  <c r="I37" i="19"/>
  <c r="G22" i="19"/>
  <c r="G11" i="19"/>
  <c r="G9" i="19"/>
  <c r="I36" i="19"/>
  <c r="I24" i="19"/>
  <c r="V11" i="19"/>
  <c r="V13" i="19"/>
  <c r="V14" i="19"/>
  <c r="AB14" i="19" s="1"/>
  <c r="M17" i="19"/>
  <c r="M19" i="19"/>
  <c r="M21" i="19"/>
  <c r="O8" i="19"/>
  <c r="I8" i="19" s="1"/>
  <c r="O9" i="19"/>
  <c r="I9" i="19" s="1"/>
  <c r="O10" i="19"/>
  <c r="I10" i="19" s="1"/>
  <c r="O11" i="19"/>
  <c r="I11" i="19" s="1"/>
  <c r="O12" i="19"/>
  <c r="I12" i="19" s="1"/>
  <c r="O13" i="19"/>
  <c r="O14" i="19"/>
  <c r="N16" i="19"/>
  <c r="V16" i="19"/>
  <c r="Z16" i="19"/>
  <c r="AA16" i="19" s="1"/>
  <c r="G16" i="19" s="1"/>
  <c r="V17" i="19"/>
  <c r="Z17" i="19"/>
  <c r="AA17" i="19" s="1"/>
  <c r="N18" i="19"/>
  <c r="V18" i="19"/>
  <c r="Z18" i="19"/>
  <c r="AA18" i="19" s="1"/>
  <c r="I19" i="19"/>
  <c r="V19" i="19"/>
  <c r="Z19" i="19"/>
  <c r="AA19" i="19" s="1"/>
  <c r="N20" i="19"/>
  <c r="V20" i="19"/>
  <c r="Z20" i="19"/>
  <c r="AA20" i="19" s="1"/>
  <c r="I21" i="19"/>
  <c r="V21" i="19"/>
  <c r="Z21" i="19"/>
  <c r="AA21" i="19" s="1"/>
  <c r="N22" i="19"/>
  <c r="V22" i="19"/>
  <c r="Z22" i="19"/>
  <c r="AA22" i="19" s="1"/>
  <c r="M24" i="19"/>
  <c r="Q24" i="19"/>
  <c r="R24" i="19" s="1"/>
  <c r="I25" i="19"/>
  <c r="O26" i="19"/>
  <c r="Z27" i="19"/>
  <c r="AA27" i="19" s="1"/>
  <c r="V27" i="19"/>
  <c r="M29" i="19"/>
  <c r="O30" i="19"/>
  <c r="W33" i="19"/>
  <c r="I33" i="19" s="1"/>
  <c r="Q34" i="19"/>
  <c r="R34" i="19" s="1"/>
  <c r="G34" i="19" s="1"/>
  <c r="M34" i="19"/>
  <c r="W37" i="19"/>
  <c r="Q38" i="19"/>
  <c r="R38" i="19" s="1"/>
  <c r="M38" i="19"/>
  <c r="Z26" i="19"/>
  <c r="AA26" i="19" s="1"/>
  <c r="V26" i="19"/>
  <c r="Q27" i="19"/>
  <c r="R27" i="19" s="1"/>
  <c r="G27" i="19" s="1"/>
  <c r="S28" i="19"/>
  <c r="Z30" i="19"/>
  <c r="AA30" i="19" s="1"/>
  <c r="V30" i="19"/>
  <c r="Q35" i="19"/>
  <c r="R35" i="19" s="1"/>
  <c r="G35" i="19" s="1"/>
  <c r="M35" i="19"/>
  <c r="M8" i="19"/>
  <c r="M9" i="19"/>
  <c r="M10" i="19"/>
  <c r="M11" i="19"/>
  <c r="M12" i="19"/>
  <c r="M13" i="19"/>
  <c r="M14" i="19"/>
  <c r="Z25" i="19"/>
  <c r="AA25" i="19" s="1"/>
  <c r="V25" i="19"/>
  <c r="M27" i="19"/>
  <c r="I27" i="19"/>
  <c r="Z29" i="19"/>
  <c r="AA29" i="19" s="1"/>
  <c r="V29" i="19"/>
  <c r="Q32" i="19"/>
  <c r="R32" i="19" s="1"/>
  <c r="G32" i="19" s="1"/>
  <c r="M32" i="19"/>
  <c r="Q36" i="19"/>
  <c r="R36" i="19" s="1"/>
  <c r="G36" i="19" s="1"/>
  <c r="M36" i="19"/>
  <c r="V8" i="19"/>
  <c r="AB8" i="19" s="1"/>
  <c r="V9" i="19"/>
  <c r="AB9" i="19" s="1"/>
  <c r="V10" i="19"/>
  <c r="V12" i="19"/>
  <c r="AB12" i="19" s="1"/>
  <c r="Z24" i="19"/>
  <c r="AA24" i="19" s="1"/>
  <c r="V24" i="19"/>
  <c r="M26" i="19"/>
  <c r="X26" i="19"/>
  <c r="Z28" i="19"/>
  <c r="AA28" i="19" s="1"/>
  <c r="V28" i="19"/>
  <c r="M30" i="19"/>
  <c r="X30" i="19"/>
  <c r="Q33" i="19"/>
  <c r="R33" i="19" s="1"/>
  <c r="G33" i="19" s="1"/>
  <c r="M33" i="19"/>
  <c r="O35" i="19"/>
  <c r="Q37" i="19"/>
  <c r="R37" i="19" s="1"/>
  <c r="M37" i="19"/>
  <c r="AA34" i="17"/>
  <c r="G34" i="17" s="1"/>
  <c r="AA36" i="17"/>
  <c r="G36" i="17" s="1"/>
  <c r="X35" i="17"/>
  <c r="X26" i="17"/>
  <c r="I26" i="17" s="1"/>
  <c r="R29" i="17"/>
  <c r="X30" i="17"/>
  <c r="X17" i="17"/>
  <c r="AA21" i="17"/>
  <c r="X19" i="17"/>
  <c r="Z32" i="17"/>
  <c r="AA32" i="17" s="1"/>
  <c r="X33" i="17"/>
  <c r="AA35" i="17"/>
  <c r="X37" i="17"/>
  <c r="W38" i="17"/>
  <c r="R20" i="17"/>
  <c r="G20" i="17" s="1"/>
  <c r="M22" i="17"/>
  <c r="X22" i="17"/>
  <c r="AA29" i="17"/>
  <c r="O33" i="17"/>
  <c r="I33" i="17" s="1"/>
  <c r="V33" i="17"/>
  <c r="O37" i="17"/>
  <c r="V37" i="17"/>
  <c r="Z38" i="17"/>
  <c r="AA38" i="17" s="1"/>
  <c r="O38" i="17"/>
  <c r="I32" i="17"/>
  <c r="G21" i="17"/>
  <c r="Q8" i="17"/>
  <c r="R8" i="17" s="1"/>
  <c r="G8" i="17" s="1"/>
  <c r="Q9" i="17"/>
  <c r="R9" i="17" s="1"/>
  <c r="Q10" i="17"/>
  <c r="R10" i="17" s="1"/>
  <c r="Q11" i="17"/>
  <c r="R11" i="17" s="1"/>
  <c r="Q12" i="17"/>
  <c r="R12" i="17" s="1"/>
  <c r="Q13" i="17"/>
  <c r="R13" i="17" s="1"/>
  <c r="Q14" i="17"/>
  <c r="R14" i="17" s="1"/>
  <c r="X16" i="17"/>
  <c r="I16" i="17" s="1"/>
  <c r="X18" i="17"/>
  <c r="I18" i="17" s="1"/>
  <c r="X20" i="17"/>
  <c r="R24" i="17"/>
  <c r="O25" i="17"/>
  <c r="I25" i="17" s="1"/>
  <c r="AA27" i="17"/>
  <c r="X28" i="17"/>
  <c r="I28" i="17" s="1"/>
  <c r="O29" i="17"/>
  <c r="R30" i="17"/>
  <c r="AA30" i="17"/>
  <c r="R33" i="17"/>
  <c r="R37" i="17"/>
  <c r="M8" i="17"/>
  <c r="M9" i="17"/>
  <c r="M10" i="17"/>
  <c r="M11" i="17"/>
  <c r="M12" i="17"/>
  <c r="M13" i="17"/>
  <c r="M14" i="17"/>
  <c r="AA17" i="17"/>
  <c r="AA19" i="17"/>
  <c r="AA22" i="17"/>
  <c r="O24" i="17"/>
  <c r="I24" i="17" s="1"/>
  <c r="AA26" i="17"/>
  <c r="X27" i="17"/>
  <c r="I27" i="17" s="1"/>
  <c r="G29" i="17"/>
  <c r="X29" i="17"/>
  <c r="O30" i="17"/>
  <c r="R32" i="17"/>
  <c r="O34" i="17"/>
  <c r="I34" i="17" s="1"/>
  <c r="V34" i="17"/>
  <c r="O35" i="17"/>
  <c r="V35" i="17"/>
  <c r="O36" i="17"/>
  <c r="I36" i="17" s="1"/>
  <c r="V36" i="17"/>
  <c r="G37" i="17"/>
  <c r="R38" i="17"/>
  <c r="AA14" i="17"/>
  <c r="R17" i="17"/>
  <c r="R19" i="17"/>
  <c r="AB32" i="17"/>
  <c r="I9" i="17"/>
  <c r="V9" i="17"/>
  <c r="Z9" i="17"/>
  <c r="AA9" i="17" s="1"/>
  <c r="I11" i="17"/>
  <c r="V11" i="17"/>
  <c r="Z11" i="17"/>
  <c r="AA11" i="17" s="1"/>
  <c r="I13" i="17"/>
  <c r="V13" i="17"/>
  <c r="Z13" i="17"/>
  <c r="AA13" i="17" s="1"/>
  <c r="I14" i="17"/>
  <c r="M16" i="17"/>
  <c r="Q16" i="17"/>
  <c r="R16" i="17" s="1"/>
  <c r="G16" i="17" s="1"/>
  <c r="M18" i="17"/>
  <c r="Q18" i="17"/>
  <c r="R18" i="17" s="1"/>
  <c r="M20" i="17"/>
  <c r="M21" i="17"/>
  <c r="Q21" i="17"/>
  <c r="R21" i="17" s="1"/>
  <c r="Q22" i="17"/>
  <c r="R22" i="17" s="1"/>
  <c r="Z24" i="17"/>
  <c r="AA24" i="17" s="1"/>
  <c r="V24" i="17"/>
  <c r="V16" i="17"/>
  <c r="V17" i="17"/>
  <c r="V18" i="17"/>
  <c r="V19" i="17"/>
  <c r="V20" i="17"/>
  <c r="V21" i="17"/>
  <c r="V22" i="17"/>
  <c r="M24" i="17"/>
  <c r="M25" i="17"/>
  <c r="X8" i="17"/>
  <c r="I8" i="17" s="1"/>
  <c r="X10" i="17"/>
  <c r="I10" i="17" s="1"/>
  <c r="X12" i="17"/>
  <c r="I12" i="17" s="1"/>
  <c r="X14" i="17"/>
  <c r="O17" i="17"/>
  <c r="O19" i="17"/>
  <c r="O20" i="17"/>
  <c r="O22" i="17"/>
  <c r="Q26" i="17"/>
  <c r="R26" i="17" s="1"/>
  <c r="M26" i="17"/>
  <c r="Q27" i="17"/>
  <c r="R27" i="17" s="1"/>
  <c r="M27" i="17"/>
  <c r="Q28" i="17"/>
  <c r="R28" i="17" s="1"/>
  <c r="M28" i="17"/>
  <c r="Z25" i="17"/>
  <c r="AA25" i="17" s="1"/>
  <c r="V25" i="17"/>
  <c r="V8" i="17"/>
  <c r="V10" i="17"/>
  <c r="V12" i="17"/>
  <c r="V14" i="17"/>
  <c r="M17" i="17"/>
  <c r="M19" i="17"/>
  <c r="V26" i="17"/>
  <c r="V27" i="17"/>
  <c r="V28" i="17"/>
  <c r="V29" i="17"/>
  <c r="V30" i="17"/>
  <c r="M32" i="17"/>
  <c r="M33" i="17"/>
  <c r="M34" i="17"/>
  <c r="M35" i="17"/>
  <c r="M36" i="17"/>
  <c r="M37" i="17"/>
  <c r="M38" i="17"/>
  <c r="M29" i="17"/>
  <c r="M30" i="17"/>
  <c r="R37" i="16"/>
  <c r="G37" i="16" s="1"/>
  <c r="O32" i="16"/>
  <c r="I32" i="16" s="1"/>
  <c r="V32" i="16"/>
  <c r="O36" i="16"/>
  <c r="V36" i="16"/>
  <c r="O38" i="16"/>
  <c r="I38" i="16" s="1"/>
  <c r="V38" i="16"/>
  <c r="R36" i="16"/>
  <c r="R38" i="16"/>
  <c r="R32" i="16"/>
  <c r="R33" i="16"/>
  <c r="G33" i="16" s="1"/>
  <c r="R34" i="16"/>
  <c r="R35" i="16"/>
  <c r="G35" i="16" s="1"/>
  <c r="M26" i="16"/>
  <c r="AA29" i="16"/>
  <c r="AA30" i="16"/>
  <c r="R24" i="16"/>
  <c r="M25" i="16"/>
  <c r="R28" i="16"/>
  <c r="X30" i="16"/>
  <c r="G38" i="16"/>
  <c r="G29" i="16"/>
  <c r="G22" i="16"/>
  <c r="M22" i="16"/>
  <c r="V22" i="16"/>
  <c r="X17" i="16"/>
  <c r="X19" i="16"/>
  <c r="V21" i="16"/>
  <c r="X22" i="16"/>
  <c r="Z22" i="16"/>
  <c r="M10" i="16"/>
  <c r="M14" i="16"/>
  <c r="O10" i="16"/>
  <c r="I10" i="16" s="1"/>
  <c r="M13" i="16"/>
  <c r="O14" i="16"/>
  <c r="Y10" i="16"/>
  <c r="Q12" i="16"/>
  <c r="Y14" i="16"/>
  <c r="M8" i="16"/>
  <c r="Y9" i="16"/>
  <c r="P10" i="16"/>
  <c r="Q11" i="16"/>
  <c r="M12" i="16"/>
  <c r="O8" i="16"/>
  <c r="I8" i="16" s="1"/>
  <c r="P9" i="16"/>
  <c r="R9" i="16" s="1"/>
  <c r="Z9" i="16"/>
  <c r="V9" i="16"/>
  <c r="Q10" i="16"/>
  <c r="M11" i="16"/>
  <c r="I11" i="16"/>
  <c r="P13" i="16"/>
  <c r="R13" i="16" s="1"/>
  <c r="Z13" i="16"/>
  <c r="AA13" i="16" s="1"/>
  <c r="V13" i="16"/>
  <c r="Q14" i="16"/>
  <c r="Q16" i="16"/>
  <c r="R16" i="16" s="1"/>
  <c r="G16" i="16" s="1"/>
  <c r="M16" i="16"/>
  <c r="V16" i="16"/>
  <c r="Q17" i="16"/>
  <c r="R17" i="16" s="1"/>
  <c r="M17" i="16"/>
  <c r="V17" i="16"/>
  <c r="Q18" i="16"/>
  <c r="R18" i="16" s="1"/>
  <c r="M18" i="16"/>
  <c r="V18" i="16"/>
  <c r="Q19" i="16"/>
  <c r="R19" i="16" s="1"/>
  <c r="G19" i="16" s="1"/>
  <c r="M19" i="16"/>
  <c r="V19" i="16"/>
  <c r="Q20" i="16"/>
  <c r="R20" i="16" s="1"/>
  <c r="M20" i="16"/>
  <c r="V20" i="16"/>
  <c r="G21" i="16"/>
  <c r="M21" i="16"/>
  <c r="X21" i="16"/>
  <c r="M24" i="16"/>
  <c r="M27" i="16"/>
  <c r="Q30" i="16"/>
  <c r="R30" i="16" s="1"/>
  <c r="M30" i="16"/>
  <c r="O30" i="16"/>
  <c r="Z8" i="16"/>
  <c r="AA8" i="16" s="1"/>
  <c r="G8" i="16" s="1"/>
  <c r="V8" i="16"/>
  <c r="N12" i="16"/>
  <c r="I12" i="16" s="1"/>
  <c r="P12" i="16"/>
  <c r="Z12" i="16"/>
  <c r="AA12" i="16" s="1"/>
  <c r="V12" i="16"/>
  <c r="W13" i="16"/>
  <c r="N16" i="16"/>
  <c r="W16" i="16"/>
  <c r="N17" i="16"/>
  <c r="W17" i="16"/>
  <c r="N18" i="16"/>
  <c r="W18" i="16"/>
  <c r="N19" i="16"/>
  <c r="W19" i="16"/>
  <c r="N20" i="16"/>
  <c r="W20" i="16"/>
  <c r="Z21" i="16"/>
  <c r="Q22" i="16"/>
  <c r="R22" i="16" s="1"/>
  <c r="O24" i="16"/>
  <c r="I24" i="16" s="1"/>
  <c r="R25" i="16"/>
  <c r="O26" i="16"/>
  <c r="Z26" i="16"/>
  <c r="AA26" i="16" s="1"/>
  <c r="V26" i="16"/>
  <c r="X26" i="16"/>
  <c r="Z27" i="16"/>
  <c r="AA27" i="16" s="1"/>
  <c r="V27" i="16"/>
  <c r="I28" i="16"/>
  <c r="Q29" i="16"/>
  <c r="R29" i="16" s="1"/>
  <c r="M29" i="16"/>
  <c r="O29" i="16"/>
  <c r="P11" i="16"/>
  <c r="Z11" i="16"/>
  <c r="AA11" i="16" s="1"/>
  <c r="V11" i="16"/>
  <c r="G13" i="16"/>
  <c r="Z10" i="16"/>
  <c r="V10" i="16"/>
  <c r="P14" i="16"/>
  <c r="Z14" i="16"/>
  <c r="V14" i="16"/>
  <c r="Q21" i="16"/>
  <c r="R21" i="16" s="1"/>
  <c r="Z25" i="16"/>
  <c r="AA25" i="16" s="1"/>
  <c r="V25" i="16"/>
  <c r="Q26" i="16"/>
  <c r="R26" i="16" s="1"/>
  <c r="I27" i="16"/>
  <c r="Y21" i="16"/>
  <c r="Y22" i="16"/>
  <c r="Z24" i="16"/>
  <c r="AA24" i="16" s="1"/>
  <c r="V24" i="16"/>
  <c r="Z28" i="16"/>
  <c r="AA28" i="16" s="1"/>
  <c r="V28" i="16"/>
  <c r="V29" i="16"/>
  <c r="V30" i="16"/>
  <c r="M32" i="16"/>
  <c r="M33" i="16"/>
  <c r="M34" i="16"/>
  <c r="M35" i="16"/>
  <c r="M36" i="16"/>
  <c r="M37" i="16"/>
  <c r="M38" i="16"/>
  <c r="G19" i="19" l="1"/>
  <c r="G12" i="19"/>
  <c r="G10" i="19"/>
  <c r="AB36" i="20"/>
  <c r="G26" i="20"/>
  <c r="G20" i="20"/>
  <c r="AB37" i="20"/>
  <c r="AB32" i="20"/>
  <c r="AB12" i="20"/>
  <c r="G19" i="20"/>
  <c r="G12" i="20"/>
  <c r="H12" i="20" s="1"/>
  <c r="I34" i="20"/>
  <c r="S22" i="20"/>
  <c r="AB9" i="20"/>
  <c r="G25" i="20"/>
  <c r="H25" i="20" s="1"/>
  <c r="AB17" i="20"/>
  <c r="S19" i="20"/>
  <c r="G8" i="20"/>
  <c r="S20" i="20"/>
  <c r="G18" i="20"/>
  <c r="H18" i="20" s="1"/>
  <c r="I17" i="20"/>
  <c r="AB38" i="20"/>
  <c r="G33" i="20"/>
  <c r="H33" i="20" s="1"/>
  <c r="H21" i="20"/>
  <c r="I20" i="20"/>
  <c r="AB14" i="20"/>
  <c r="G17" i="20"/>
  <c r="AB34" i="20"/>
  <c r="G34" i="20"/>
  <c r="S21" i="20"/>
  <c r="AB10" i="20"/>
  <c r="S28" i="20"/>
  <c r="V39" i="18"/>
  <c r="AB34" i="16"/>
  <c r="AB36" i="16"/>
  <c r="AB33" i="16"/>
  <c r="AB29" i="16"/>
  <c r="I33" i="16"/>
  <c r="H33" i="16" s="1"/>
  <c r="G34" i="16"/>
  <c r="AB32" i="16"/>
  <c r="H41" i="18"/>
  <c r="H43" i="18" s="1"/>
  <c r="B43" i="18" s="1"/>
  <c r="F31" i="18"/>
  <c r="F40" i="18" s="1"/>
  <c r="G35" i="17"/>
  <c r="G18" i="17"/>
  <c r="H18" i="17" s="1"/>
  <c r="G28" i="17"/>
  <c r="H28" i="17" s="1"/>
  <c r="G12" i="17"/>
  <c r="H12" i="17" s="1"/>
  <c r="AB28" i="17"/>
  <c r="G9" i="17"/>
  <c r="H9" i="17" s="1"/>
  <c r="AB38" i="17"/>
  <c r="G10" i="17"/>
  <c r="H10" i="17" s="1"/>
  <c r="AB33" i="17"/>
  <c r="G17" i="17"/>
  <c r="G33" i="17"/>
  <c r="H33" i="17" s="1"/>
  <c r="G19" i="17"/>
  <c r="G36" i="16"/>
  <c r="G32" i="16"/>
  <c r="G27" i="16"/>
  <c r="H27" i="16" s="1"/>
  <c r="AB38" i="16"/>
  <c r="I35" i="16"/>
  <c r="H35" i="16" s="1"/>
  <c r="G18" i="16"/>
  <c r="G28" i="20"/>
  <c r="H28" i="20" s="1"/>
  <c r="G24" i="20"/>
  <c r="H24" i="20" s="1"/>
  <c r="I26" i="20"/>
  <c r="S18" i="20"/>
  <c r="AB24" i="20"/>
  <c r="G28" i="19"/>
  <c r="H28" i="19" s="1"/>
  <c r="G17" i="19"/>
  <c r="H17" i="19" s="1"/>
  <c r="I35" i="19"/>
  <c r="H35" i="19" s="1"/>
  <c r="AB10" i="19"/>
  <c r="G25" i="19"/>
  <c r="H25" i="19" s="1"/>
  <c r="G26" i="19"/>
  <c r="AB11" i="19"/>
  <c r="S25" i="19"/>
  <c r="AB29" i="19"/>
  <c r="AB13" i="19"/>
  <c r="AB38" i="19"/>
  <c r="AB32" i="19"/>
  <c r="AB36" i="19"/>
  <c r="S22" i="19"/>
  <c r="G20" i="19"/>
  <c r="S18" i="19"/>
  <c r="AB35" i="19"/>
  <c r="AB39" i="18"/>
  <c r="I17" i="17"/>
  <c r="AB37" i="17"/>
  <c r="G25" i="17"/>
  <c r="H25" i="17" s="1"/>
  <c r="S11" i="17"/>
  <c r="S10" i="17"/>
  <c r="S13" i="16"/>
  <c r="H22" i="16"/>
  <c r="G17" i="16"/>
  <c r="S28" i="16"/>
  <c r="I36" i="16"/>
  <c r="AB35" i="16"/>
  <c r="AB37" i="16"/>
  <c r="G26" i="16"/>
  <c r="G24" i="16"/>
  <c r="H24" i="16" s="1"/>
  <c r="H14" i="16"/>
  <c r="AA14" i="16"/>
  <c r="AB30" i="16"/>
  <c r="AB28" i="16"/>
  <c r="S22" i="16"/>
  <c r="AB11" i="16"/>
  <c r="AB8" i="16"/>
  <c r="S25" i="16"/>
  <c r="AB11" i="20"/>
  <c r="S17" i="20"/>
  <c r="AB30" i="20"/>
  <c r="AB16" i="20"/>
  <c r="AB13" i="20"/>
  <c r="I11" i="20"/>
  <c r="H11" i="20" s="1"/>
  <c r="I9" i="20"/>
  <c r="H9" i="20" s="1"/>
  <c r="AB8" i="20"/>
  <c r="H37" i="20"/>
  <c r="S37" i="20"/>
  <c r="S11" i="20"/>
  <c r="H32" i="20"/>
  <c r="S32" i="20"/>
  <c r="H14" i="20"/>
  <c r="S14" i="20"/>
  <c r="G27" i="20"/>
  <c r="H27" i="20" s="1"/>
  <c r="AB18" i="20"/>
  <c r="S30" i="20"/>
  <c r="H30" i="20"/>
  <c r="S27" i="20"/>
  <c r="H13" i="20"/>
  <c r="S13" i="20"/>
  <c r="S9" i="20"/>
  <c r="H35" i="20"/>
  <c r="S35" i="20"/>
  <c r="AB26" i="20"/>
  <c r="S34" i="20"/>
  <c r="H29" i="20"/>
  <c r="S29" i="20"/>
  <c r="AB21" i="20"/>
  <c r="AB20" i="20"/>
  <c r="AB19" i="20"/>
  <c r="H19" i="20"/>
  <c r="I10" i="20"/>
  <c r="H10" i="20" s="1"/>
  <c r="H16" i="20"/>
  <c r="S16" i="20"/>
  <c r="S33" i="20"/>
  <c r="AB28" i="20"/>
  <c r="S26" i="20"/>
  <c r="H36" i="20"/>
  <c r="S36" i="20"/>
  <c r="AB29" i="20"/>
  <c r="AB25" i="20"/>
  <c r="S12" i="20"/>
  <c r="S8" i="20"/>
  <c r="H38" i="20"/>
  <c r="S38" i="20"/>
  <c r="AB27" i="20"/>
  <c r="S25" i="20"/>
  <c r="H22" i="20"/>
  <c r="AB22" i="20"/>
  <c r="AB33" i="20"/>
  <c r="S10" i="20"/>
  <c r="S24" i="20"/>
  <c r="AB33" i="19"/>
  <c r="AB37" i="19"/>
  <c r="AB28" i="19"/>
  <c r="AB24" i="19"/>
  <c r="AB27" i="19"/>
  <c r="G24" i="19"/>
  <c r="H24" i="19" s="1"/>
  <c r="AB25" i="19"/>
  <c r="I26" i="19"/>
  <c r="I18" i="19"/>
  <c r="AB21" i="19"/>
  <c r="S20" i="19"/>
  <c r="G18" i="19"/>
  <c r="H22" i="19"/>
  <c r="I16" i="19"/>
  <c r="H16" i="19" s="1"/>
  <c r="H33" i="19"/>
  <c r="S33" i="19"/>
  <c r="S26" i="19"/>
  <c r="H36" i="19"/>
  <c r="S36" i="19"/>
  <c r="H12" i="19"/>
  <c r="S12" i="19"/>
  <c r="H8" i="19"/>
  <c r="S8" i="19"/>
  <c r="S35" i="19"/>
  <c r="H34" i="19"/>
  <c r="S34" i="19"/>
  <c r="AB16" i="19"/>
  <c r="H37" i="19"/>
  <c r="S37" i="19"/>
  <c r="H11" i="19"/>
  <c r="S11" i="19"/>
  <c r="H38" i="19"/>
  <c r="S38" i="19"/>
  <c r="AB18" i="19"/>
  <c r="AB17" i="19"/>
  <c r="S16" i="19"/>
  <c r="H32" i="19"/>
  <c r="S32" i="19"/>
  <c r="H14" i="19"/>
  <c r="S14" i="19"/>
  <c r="H10" i="19"/>
  <c r="S10" i="19"/>
  <c r="AB30" i="19"/>
  <c r="S24" i="19"/>
  <c r="AB20" i="19"/>
  <c r="AB19" i="19"/>
  <c r="H21" i="19"/>
  <c r="S21" i="19"/>
  <c r="S30" i="19"/>
  <c r="H30" i="19"/>
  <c r="H27" i="19"/>
  <c r="S27" i="19"/>
  <c r="H13" i="19"/>
  <c r="S13" i="19"/>
  <c r="H9" i="19"/>
  <c r="S9" i="19"/>
  <c r="AB26" i="19"/>
  <c r="S19" i="19"/>
  <c r="H19" i="19"/>
  <c r="H29" i="19"/>
  <c r="S29" i="19"/>
  <c r="AB22" i="19"/>
  <c r="I20" i="19"/>
  <c r="S17" i="19"/>
  <c r="AB35" i="17"/>
  <c r="I35" i="17"/>
  <c r="AB36" i="17"/>
  <c r="AB34" i="17"/>
  <c r="AB29" i="17"/>
  <c r="G26" i="17"/>
  <c r="H26" i="17" s="1"/>
  <c r="AB25" i="17"/>
  <c r="AB21" i="17"/>
  <c r="AB17" i="17"/>
  <c r="I19" i="17"/>
  <c r="AB20" i="17"/>
  <c r="S14" i="17"/>
  <c r="S9" i="17"/>
  <c r="AB30" i="17"/>
  <c r="AB26" i="17"/>
  <c r="G27" i="17"/>
  <c r="H27" i="17" s="1"/>
  <c r="AB22" i="17"/>
  <c r="AB18" i="17"/>
  <c r="G32" i="17"/>
  <c r="S12" i="17"/>
  <c r="S8" i="17"/>
  <c r="S13" i="17"/>
  <c r="AB16" i="17"/>
  <c r="G24" i="17"/>
  <c r="H24" i="17" s="1"/>
  <c r="H13" i="17"/>
  <c r="H22" i="17"/>
  <c r="AB27" i="17"/>
  <c r="I20" i="17"/>
  <c r="H20" i="17" s="1"/>
  <c r="AB19" i="17"/>
  <c r="S22" i="17"/>
  <c r="G11" i="17"/>
  <c r="H11" i="17" s="1"/>
  <c r="S38" i="17"/>
  <c r="H38" i="17"/>
  <c r="S37" i="17"/>
  <c r="H37" i="17"/>
  <c r="S33" i="17"/>
  <c r="AB12" i="17"/>
  <c r="S28" i="17"/>
  <c r="S36" i="17"/>
  <c r="H36" i="17"/>
  <c r="S32" i="17"/>
  <c r="S19" i="17"/>
  <c r="AB10" i="17"/>
  <c r="S18" i="17"/>
  <c r="S35" i="17"/>
  <c r="S17" i="17"/>
  <c r="AB8" i="17"/>
  <c r="H8" i="17"/>
  <c r="S27" i="17"/>
  <c r="AB24" i="17"/>
  <c r="S21" i="17"/>
  <c r="H21" i="17"/>
  <c r="AB13" i="17"/>
  <c r="AB11" i="17"/>
  <c r="AB9" i="17"/>
  <c r="S34" i="17"/>
  <c r="H34" i="17"/>
  <c r="S25" i="17"/>
  <c r="S20" i="17"/>
  <c r="S16" i="17"/>
  <c r="H16" i="17"/>
  <c r="H29" i="17"/>
  <c r="S29" i="17"/>
  <c r="S26" i="17"/>
  <c r="S24" i="17"/>
  <c r="H30" i="17"/>
  <c r="S30" i="17"/>
  <c r="H14" i="17"/>
  <c r="AB14" i="17"/>
  <c r="G28" i="16"/>
  <c r="H28" i="16" s="1"/>
  <c r="I26" i="16"/>
  <c r="AB24" i="16"/>
  <c r="AB27" i="16"/>
  <c r="S26" i="16"/>
  <c r="AA22" i="16"/>
  <c r="AB22" i="16" s="1"/>
  <c r="H13" i="16"/>
  <c r="AB17" i="16"/>
  <c r="AA21" i="16"/>
  <c r="AB21" i="16" s="1"/>
  <c r="I19" i="16"/>
  <c r="H19" i="16" s="1"/>
  <c r="I17" i="16"/>
  <c r="R12" i="16"/>
  <c r="G12" i="16" s="1"/>
  <c r="H12" i="16" s="1"/>
  <c r="R10" i="16"/>
  <c r="S10" i="16" s="1"/>
  <c r="S9" i="16"/>
  <c r="S35" i="16"/>
  <c r="H38" i="16"/>
  <c r="S38" i="16"/>
  <c r="AB26" i="16"/>
  <c r="H37" i="16"/>
  <c r="S37" i="16"/>
  <c r="I20" i="16"/>
  <c r="I16" i="16"/>
  <c r="H16" i="16" s="1"/>
  <c r="G20" i="16"/>
  <c r="H8" i="16"/>
  <c r="S8" i="16"/>
  <c r="S36" i="16"/>
  <c r="H32" i="16"/>
  <c r="S32" i="16"/>
  <c r="AB25" i="16"/>
  <c r="AA10" i="16"/>
  <c r="AB10" i="16" s="1"/>
  <c r="AB19" i="16"/>
  <c r="S18" i="16"/>
  <c r="R14" i="16"/>
  <c r="S14" i="16" s="1"/>
  <c r="AA9" i="16"/>
  <c r="AB9" i="16" s="1"/>
  <c r="R11" i="16"/>
  <c r="G11" i="16" s="1"/>
  <c r="H29" i="16"/>
  <c r="S29" i="16"/>
  <c r="AB12" i="16"/>
  <c r="H30" i="16"/>
  <c r="S30" i="16"/>
  <c r="S24" i="16"/>
  <c r="AB20" i="16"/>
  <c r="S19" i="16"/>
  <c r="AB16" i="16"/>
  <c r="AB13" i="16"/>
  <c r="H34" i="16"/>
  <c r="S34" i="16"/>
  <c r="G25" i="16"/>
  <c r="H25" i="16" s="1"/>
  <c r="S20" i="16"/>
  <c r="S16" i="16"/>
  <c r="S33" i="16"/>
  <c r="I18" i="16"/>
  <c r="S27" i="16"/>
  <c r="S21" i="16"/>
  <c r="H21" i="16"/>
  <c r="AB18" i="16"/>
  <c r="S17" i="16"/>
  <c r="X14" i="16"/>
  <c r="AB14" i="16" s="1"/>
  <c r="I49" i="20" l="1"/>
  <c r="I49" i="16"/>
  <c r="H8" i="20"/>
  <c r="G49" i="20"/>
  <c r="G51" i="20" s="1"/>
  <c r="H26" i="20"/>
  <c r="F31" i="20" s="1"/>
  <c r="H17" i="20"/>
  <c r="H20" i="20"/>
  <c r="H34" i="20"/>
  <c r="F39" i="20" s="1"/>
  <c r="H35" i="17"/>
  <c r="I41" i="17"/>
  <c r="I43" i="17" s="1"/>
  <c r="H32" i="17"/>
  <c r="G41" i="17"/>
  <c r="G43" i="17" s="1"/>
  <c r="H36" i="16"/>
  <c r="F39" i="16" s="1"/>
  <c r="H17" i="16"/>
  <c r="H26" i="16"/>
  <c r="F31" i="16" s="1"/>
  <c r="I51" i="16"/>
  <c r="H17" i="17"/>
  <c r="H26" i="19"/>
  <c r="F31" i="19" s="1"/>
  <c r="H20" i="19"/>
  <c r="F39" i="19"/>
  <c r="U39" i="19" s="1"/>
  <c r="Z39" i="19" s="1"/>
  <c r="AA39" i="19" s="1"/>
  <c r="H18" i="19"/>
  <c r="G41" i="19"/>
  <c r="G43" i="19" s="1"/>
  <c r="H11" i="16"/>
  <c r="S11" i="16"/>
  <c r="S12" i="16"/>
  <c r="F15" i="20"/>
  <c r="I51" i="20"/>
  <c r="I41" i="19"/>
  <c r="I43" i="19" s="1"/>
  <c r="F15" i="19"/>
  <c r="H19" i="17"/>
  <c r="F31" i="17"/>
  <c r="F15" i="17"/>
  <c r="H20" i="16"/>
  <c r="G9" i="16"/>
  <c r="H18" i="16"/>
  <c r="G10" i="16"/>
  <c r="H49" i="20" l="1"/>
  <c r="G49" i="16"/>
  <c r="G51" i="16" s="1"/>
  <c r="F23" i="20"/>
  <c r="F48" i="20"/>
  <c r="H51" i="20"/>
  <c r="B51" i="20" s="1"/>
  <c r="F39" i="17"/>
  <c r="H41" i="17"/>
  <c r="V39" i="19"/>
  <c r="F23" i="19"/>
  <c r="F40" i="19" s="1"/>
  <c r="H43" i="17"/>
  <c r="B43" i="17" s="1"/>
  <c r="X39" i="19"/>
  <c r="H41" i="19"/>
  <c r="H43" i="19" s="1"/>
  <c r="B43" i="19" s="1"/>
  <c r="F23" i="17"/>
  <c r="F40" i="17" s="1"/>
  <c r="F23" i="16"/>
  <c r="H9" i="16"/>
  <c r="H10" i="16"/>
  <c r="H49" i="16" l="1"/>
  <c r="H51" i="16"/>
  <c r="B51" i="16" s="1"/>
  <c r="AB39" i="19"/>
  <c r="F15" i="16"/>
  <c r="F48" i="16" s="1"/>
  <c r="AD38" i="15" l="1"/>
  <c r="AC38" i="15"/>
  <c r="G38" i="15" s="1"/>
  <c r="G44" i="15" s="1"/>
  <c r="G46" i="15" s="1"/>
  <c r="Y38" i="15"/>
  <c r="U38" i="15"/>
  <c r="Z38" i="15" s="1"/>
  <c r="T38" i="15"/>
  <c r="L38" i="15"/>
  <c r="O38" i="15" s="1"/>
  <c r="K38" i="15"/>
  <c r="P38" i="15" s="1"/>
  <c r="A38" i="15"/>
  <c r="AD37" i="15"/>
  <c r="AC37" i="15"/>
  <c r="I37" i="15" s="1"/>
  <c r="Y37" i="15"/>
  <c r="U37" i="15"/>
  <c r="Z37" i="15" s="1"/>
  <c r="T37" i="15"/>
  <c r="P37" i="15"/>
  <c r="L37" i="15"/>
  <c r="O37" i="15" s="1"/>
  <c r="K37" i="15"/>
  <c r="N37" i="15" s="1"/>
  <c r="A37" i="15"/>
  <c r="AD36" i="15"/>
  <c r="AC36" i="15"/>
  <c r="Y36" i="15"/>
  <c r="U36" i="15"/>
  <c r="Z36" i="15" s="1"/>
  <c r="T36" i="15"/>
  <c r="W36" i="15" s="1"/>
  <c r="P36" i="15"/>
  <c r="L36" i="15"/>
  <c r="O36" i="15" s="1"/>
  <c r="K36" i="15"/>
  <c r="N36" i="15" s="1"/>
  <c r="A36" i="15"/>
  <c r="AD35" i="15"/>
  <c r="AC35" i="15"/>
  <c r="Y35" i="15"/>
  <c r="U35" i="15"/>
  <c r="X35" i="15" s="1"/>
  <c r="T35" i="15"/>
  <c r="W35" i="15" s="1"/>
  <c r="P35" i="15"/>
  <c r="L35" i="15"/>
  <c r="K35" i="15"/>
  <c r="N35" i="15" s="1"/>
  <c r="A35" i="15"/>
  <c r="AD34" i="15"/>
  <c r="AC34" i="15"/>
  <c r="Y34" i="15"/>
  <c r="U34" i="15"/>
  <c r="Z34" i="15" s="1"/>
  <c r="T34" i="15"/>
  <c r="P34" i="15"/>
  <c r="L34" i="15"/>
  <c r="O34" i="15" s="1"/>
  <c r="K34" i="15"/>
  <c r="N34" i="15" s="1"/>
  <c r="A34" i="15"/>
  <c r="AD33" i="15"/>
  <c r="AC33" i="15"/>
  <c r="Y33" i="15"/>
  <c r="U33" i="15"/>
  <c r="X33" i="15" s="1"/>
  <c r="T33" i="15"/>
  <c r="P33" i="15"/>
  <c r="L33" i="15"/>
  <c r="O33" i="15" s="1"/>
  <c r="K33" i="15"/>
  <c r="N33" i="15" s="1"/>
  <c r="A33" i="15"/>
  <c r="AD32" i="15"/>
  <c r="AC32" i="15"/>
  <c r="Y32" i="15"/>
  <c r="U32" i="15"/>
  <c r="X32" i="15" s="1"/>
  <c r="T32" i="15"/>
  <c r="W32" i="15" s="1"/>
  <c r="P32" i="15"/>
  <c r="L32" i="15"/>
  <c r="O32" i="15" s="1"/>
  <c r="K32" i="15"/>
  <c r="N32" i="15" s="1"/>
  <c r="A32" i="15"/>
  <c r="AD30" i="15"/>
  <c r="AC30" i="15"/>
  <c r="I30" i="15" s="1"/>
  <c r="Y30" i="15"/>
  <c r="U30" i="15"/>
  <c r="T30" i="15"/>
  <c r="W30" i="15" s="1"/>
  <c r="P30" i="15"/>
  <c r="L30" i="15"/>
  <c r="K30" i="15"/>
  <c r="N30" i="15" s="1"/>
  <c r="A30" i="15"/>
  <c r="AD29" i="15"/>
  <c r="AC29" i="15"/>
  <c r="I29" i="15" s="1"/>
  <c r="Y29" i="15"/>
  <c r="U29" i="15"/>
  <c r="X29" i="15" s="1"/>
  <c r="T29" i="15"/>
  <c r="W29" i="15" s="1"/>
  <c r="P29" i="15"/>
  <c r="L29" i="15"/>
  <c r="Q29" i="15" s="1"/>
  <c r="K29" i="15"/>
  <c r="N29" i="15" s="1"/>
  <c r="A29" i="15"/>
  <c r="AD28" i="15"/>
  <c r="AC28" i="15"/>
  <c r="Y28" i="15"/>
  <c r="U28" i="15"/>
  <c r="X28" i="15" s="1"/>
  <c r="T28" i="15"/>
  <c r="W28" i="15" s="1"/>
  <c r="P28" i="15"/>
  <c r="L28" i="15"/>
  <c r="Q28" i="15" s="1"/>
  <c r="K28" i="15"/>
  <c r="N28" i="15" s="1"/>
  <c r="A28" i="15"/>
  <c r="AD27" i="15"/>
  <c r="AC27" i="15"/>
  <c r="Y27" i="15"/>
  <c r="U27" i="15"/>
  <c r="X27" i="15" s="1"/>
  <c r="T27" i="15"/>
  <c r="W27" i="15" s="1"/>
  <c r="P27" i="15"/>
  <c r="L27" i="15"/>
  <c r="O27" i="15" s="1"/>
  <c r="K27" i="15"/>
  <c r="N27" i="15" s="1"/>
  <c r="A27" i="15"/>
  <c r="AD26" i="15"/>
  <c r="AC26" i="15"/>
  <c r="Y26" i="15"/>
  <c r="U26" i="15"/>
  <c r="X26" i="15" s="1"/>
  <c r="T26" i="15"/>
  <c r="W26" i="15" s="1"/>
  <c r="P26" i="15"/>
  <c r="L26" i="15"/>
  <c r="Q26" i="15" s="1"/>
  <c r="K26" i="15"/>
  <c r="N26" i="15" s="1"/>
  <c r="A26" i="15"/>
  <c r="AD25" i="15"/>
  <c r="AC25" i="15"/>
  <c r="Y25" i="15"/>
  <c r="U25" i="15"/>
  <c r="X25" i="15" s="1"/>
  <c r="T25" i="15"/>
  <c r="W25" i="15" s="1"/>
  <c r="P25" i="15"/>
  <c r="L25" i="15"/>
  <c r="Q25" i="15" s="1"/>
  <c r="K25" i="15"/>
  <c r="N25" i="15" s="1"/>
  <c r="A25" i="15"/>
  <c r="AD24" i="15"/>
  <c r="AC24" i="15"/>
  <c r="Y24" i="15"/>
  <c r="U24" i="15"/>
  <c r="X24" i="15" s="1"/>
  <c r="T24" i="15"/>
  <c r="W24" i="15" s="1"/>
  <c r="P24" i="15"/>
  <c r="L24" i="15"/>
  <c r="O24" i="15" s="1"/>
  <c r="K24" i="15"/>
  <c r="N24" i="15" s="1"/>
  <c r="A24" i="15"/>
  <c r="AD22" i="15"/>
  <c r="AC22" i="15"/>
  <c r="G22" i="15" s="1"/>
  <c r="Y22" i="15"/>
  <c r="U22" i="15"/>
  <c r="X22" i="15" s="1"/>
  <c r="T22" i="15"/>
  <c r="W22" i="15" s="1"/>
  <c r="P22" i="15"/>
  <c r="L22" i="15"/>
  <c r="O22" i="15" s="1"/>
  <c r="K22" i="15"/>
  <c r="N22" i="15" s="1"/>
  <c r="A22" i="15"/>
  <c r="AD21" i="15"/>
  <c r="AC21" i="15"/>
  <c r="G21" i="15" s="1"/>
  <c r="Y21" i="15"/>
  <c r="U21" i="15"/>
  <c r="X21" i="15" s="1"/>
  <c r="T21" i="15"/>
  <c r="W21" i="15" s="1"/>
  <c r="P21" i="15"/>
  <c r="L21" i="15"/>
  <c r="O21" i="15" s="1"/>
  <c r="K21" i="15"/>
  <c r="N21" i="15" s="1"/>
  <c r="A21" i="15"/>
  <c r="AD20" i="15"/>
  <c r="AC20" i="15"/>
  <c r="Y20" i="15"/>
  <c r="U20" i="15"/>
  <c r="X20" i="15" s="1"/>
  <c r="T20" i="15"/>
  <c r="W20" i="15" s="1"/>
  <c r="P20" i="15"/>
  <c r="L20" i="15"/>
  <c r="Q20" i="15" s="1"/>
  <c r="K20" i="15"/>
  <c r="N20" i="15" s="1"/>
  <c r="A20" i="15"/>
  <c r="AD19" i="15"/>
  <c r="AC19" i="15"/>
  <c r="Y19" i="15"/>
  <c r="U19" i="15"/>
  <c r="X19" i="15" s="1"/>
  <c r="T19" i="15"/>
  <c r="W19" i="15" s="1"/>
  <c r="P19" i="15"/>
  <c r="L19" i="15"/>
  <c r="Q19" i="15" s="1"/>
  <c r="K19" i="15"/>
  <c r="N19" i="15" s="1"/>
  <c r="A19" i="15"/>
  <c r="AD18" i="15"/>
  <c r="AC18" i="15"/>
  <c r="Y18" i="15"/>
  <c r="U18" i="15"/>
  <c r="X18" i="15" s="1"/>
  <c r="T18" i="15"/>
  <c r="W18" i="15" s="1"/>
  <c r="P18" i="15"/>
  <c r="L18" i="15"/>
  <c r="O18" i="15" s="1"/>
  <c r="K18" i="15"/>
  <c r="N18" i="15" s="1"/>
  <c r="A18" i="15"/>
  <c r="AD17" i="15"/>
  <c r="AC17" i="15"/>
  <c r="Y17" i="15"/>
  <c r="U17" i="15"/>
  <c r="X17" i="15" s="1"/>
  <c r="T17" i="15"/>
  <c r="W17" i="15" s="1"/>
  <c r="P17" i="15"/>
  <c r="L17" i="15"/>
  <c r="Q17" i="15" s="1"/>
  <c r="K17" i="15"/>
  <c r="N17" i="15" s="1"/>
  <c r="A17" i="15"/>
  <c r="AD16" i="15"/>
  <c r="AC16" i="15"/>
  <c r="Y16" i="15"/>
  <c r="U16" i="15"/>
  <c r="X16" i="15" s="1"/>
  <c r="T16" i="15"/>
  <c r="W16" i="15" s="1"/>
  <c r="P16" i="15"/>
  <c r="L16" i="15"/>
  <c r="Q16" i="15" s="1"/>
  <c r="K16" i="15"/>
  <c r="N16" i="15" s="1"/>
  <c r="A16" i="15"/>
  <c r="AD14" i="15"/>
  <c r="AC14" i="15"/>
  <c r="I14" i="15" s="1"/>
  <c r="Y14" i="15"/>
  <c r="U14" i="15"/>
  <c r="Z14" i="15" s="1"/>
  <c r="T14" i="15"/>
  <c r="W14" i="15" s="1"/>
  <c r="P14" i="15"/>
  <c r="L14" i="15"/>
  <c r="Q14" i="15" s="1"/>
  <c r="K14" i="15"/>
  <c r="N14" i="15" s="1"/>
  <c r="A14" i="15"/>
  <c r="AD13" i="15"/>
  <c r="AC13" i="15"/>
  <c r="I13" i="15" s="1"/>
  <c r="Y13" i="15"/>
  <c r="U13" i="15"/>
  <c r="Z13" i="15" s="1"/>
  <c r="T13" i="15"/>
  <c r="W13" i="15" s="1"/>
  <c r="P13" i="15"/>
  <c r="L13" i="15"/>
  <c r="Q13" i="15" s="1"/>
  <c r="K13" i="15"/>
  <c r="N13" i="15" s="1"/>
  <c r="A13" i="15"/>
  <c r="AD12" i="15"/>
  <c r="AC12" i="15"/>
  <c r="Y12" i="15"/>
  <c r="U12" i="15"/>
  <c r="Z12" i="15" s="1"/>
  <c r="T12" i="15"/>
  <c r="W12" i="15" s="1"/>
  <c r="P12" i="15"/>
  <c r="L12" i="15"/>
  <c r="Q12" i="15" s="1"/>
  <c r="K12" i="15"/>
  <c r="N12" i="15" s="1"/>
  <c r="A12" i="15"/>
  <c r="AD11" i="15"/>
  <c r="AC11" i="15"/>
  <c r="Y11" i="15"/>
  <c r="U11" i="15"/>
  <c r="Z11" i="15" s="1"/>
  <c r="T11" i="15"/>
  <c r="W11" i="15" s="1"/>
  <c r="P11" i="15"/>
  <c r="L11" i="15"/>
  <c r="Q11" i="15" s="1"/>
  <c r="K11" i="15"/>
  <c r="N11" i="15" s="1"/>
  <c r="A11" i="15"/>
  <c r="AD10" i="15"/>
  <c r="AC10" i="15"/>
  <c r="Y10" i="15"/>
  <c r="U10" i="15"/>
  <c r="Z10" i="15" s="1"/>
  <c r="T10" i="15"/>
  <c r="W10" i="15" s="1"/>
  <c r="P10" i="15"/>
  <c r="L10" i="15"/>
  <c r="Q10" i="15" s="1"/>
  <c r="K10" i="15"/>
  <c r="N10" i="15" s="1"/>
  <c r="A10" i="15"/>
  <c r="AD9" i="15"/>
  <c r="AC9" i="15"/>
  <c r="Y9" i="15"/>
  <c r="U9" i="15"/>
  <c r="Z9" i="15" s="1"/>
  <c r="T9" i="15"/>
  <c r="W9" i="15" s="1"/>
  <c r="P9" i="15"/>
  <c r="L9" i="15"/>
  <c r="Q9" i="15" s="1"/>
  <c r="K9" i="15"/>
  <c r="N9" i="15" s="1"/>
  <c r="A9" i="15"/>
  <c r="AD8" i="15"/>
  <c r="AC8" i="15"/>
  <c r="Y8" i="15"/>
  <c r="U8" i="15"/>
  <c r="Z8" i="15" s="1"/>
  <c r="AA8" i="15" s="1"/>
  <c r="T8" i="15"/>
  <c r="W8" i="15" s="1"/>
  <c r="P8" i="15"/>
  <c r="L8" i="15"/>
  <c r="Q8" i="15" s="1"/>
  <c r="K8" i="15"/>
  <c r="N8" i="15" s="1"/>
  <c r="A8" i="15"/>
  <c r="AD38" i="14"/>
  <c r="AC38" i="14"/>
  <c r="I38" i="14" s="1"/>
  <c r="Y38" i="14"/>
  <c r="U38" i="14"/>
  <c r="X38" i="14" s="1"/>
  <c r="T38" i="14"/>
  <c r="P38" i="14"/>
  <c r="L38" i="14"/>
  <c r="K38" i="14"/>
  <c r="N38" i="14" s="1"/>
  <c r="A38" i="14"/>
  <c r="AD37" i="14"/>
  <c r="AC37" i="14"/>
  <c r="I37" i="14" s="1"/>
  <c r="Y37" i="14"/>
  <c r="U37" i="14"/>
  <c r="Z37" i="14" s="1"/>
  <c r="T37" i="14"/>
  <c r="P37" i="14"/>
  <c r="L37" i="14"/>
  <c r="O37" i="14" s="1"/>
  <c r="K37" i="14"/>
  <c r="N37" i="14" s="1"/>
  <c r="A37" i="14"/>
  <c r="AD36" i="14"/>
  <c r="AC36" i="14"/>
  <c r="Y36" i="14"/>
  <c r="U36" i="14"/>
  <c r="X36" i="14" s="1"/>
  <c r="T36" i="14"/>
  <c r="P36" i="14"/>
  <c r="L36" i="14"/>
  <c r="K36" i="14"/>
  <c r="N36" i="14" s="1"/>
  <c r="A36" i="14"/>
  <c r="AD35" i="14"/>
  <c r="AC35" i="14"/>
  <c r="Y35" i="14"/>
  <c r="U35" i="14"/>
  <c r="X35" i="14" s="1"/>
  <c r="T35" i="14"/>
  <c r="W35" i="14" s="1"/>
  <c r="P35" i="14"/>
  <c r="L35" i="14"/>
  <c r="K35" i="14"/>
  <c r="N35" i="14" s="1"/>
  <c r="A35" i="14"/>
  <c r="AD34" i="14"/>
  <c r="AC34" i="14"/>
  <c r="Y34" i="14"/>
  <c r="U34" i="14"/>
  <c r="Z34" i="14" s="1"/>
  <c r="T34" i="14"/>
  <c r="P34" i="14"/>
  <c r="L34" i="14"/>
  <c r="O34" i="14" s="1"/>
  <c r="K34" i="14"/>
  <c r="N34" i="14" s="1"/>
  <c r="A34" i="14"/>
  <c r="AD33" i="14"/>
  <c r="AC33" i="14"/>
  <c r="Y33" i="14"/>
  <c r="U33" i="14"/>
  <c r="X33" i="14" s="1"/>
  <c r="T33" i="14"/>
  <c r="P33" i="14"/>
  <c r="L33" i="14"/>
  <c r="O33" i="14" s="1"/>
  <c r="K33" i="14"/>
  <c r="N33" i="14" s="1"/>
  <c r="A33" i="14"/>
  <c r="AD32" i="14"/>
  <c r="AC32" i="14"/>
  <c r="Y32" i="14"/>
  <c r="U32" i="14"/>
  <c r="Z32" i="14" s="1"/>
  <c r="T32" i="14"/>
  <c r="W32" i="14" s="1"/>
  <c r="P32" i="14"/>
  <c r="L32" i="14"/>
  <c r="O32" i="14" s="1"/>
  <c r="K32" i="14"/>
  <c r="N32" i="14" s="1"/>
  <c r="A32" i="14"/>
  <c r="AD30" i="14"/>
  <c r="AC30" i="14"/>
  <c r="I30" i="14" s="1"/>
  <c r="Y30" i="14"/>
  <c r="U30" i="14"/>
  <c r="X30" i="14" s="1"/>
  <c r="T30" i="14"/>
  <c r="W30" i="14" s="1"/>
  <c r="P30" i="14"/>
  <c r="L30" i="14"/>
  <c r="Q30" i="14" s="1"/>
  <c r="K30" i="14"/>
  <c r="N30" i="14" s="1"/>
  <c r="A30" i="14"/>
  <c r="AD29" i="14"/>
  <c r="AC29" i="14"/>
  <c r="I29" i="14" s="1"/>
  <c r="Y29" i="14"/>
  <c r="U29" i="14"/>
  <c r="X29" i="14" s="1"/>
  <c r="T29" i="14"/>
  <c r="W29" i="14" s="1"/>
  <c r="P29" i="14"/>
  <c r="L29" i="14"/>
  <c r="Q29" i="14" s="1"/>
  <c r="K29" i="14"/>
  <c r="N29" i="14" s="1"/>
  <c r="A29" i="14"/>
  <c r="AD28" i="14"/>
  <c r="AC28" i="14"/>
  <c r="Y28" i="14"/>
  <c r="U28" i="14"/>
  <c r="X28" i="14" s="1"/>
  <c r="T28" i="14"/>
  <c r="W28" i="14" s="1"/>
  <c r="P28" i="14"/>
  <c r="L28" i="14"/>
  <c r="Q28" i="14" s="1"/>
  <c r="K28" i="14"/>
  <c r="N28" i="14" s="1"/>
  <c r="A28" i="14"/>
  <c r="AD27" i="14"/>
  <c r="Y27" i="14"/>
  <c r="U27" i="14"/>
  <c r="X27" i="14" s="1"/>
  <c r="T27" i="14"/>
  <c r="W27" i="14" s="1"/>
  <c r="P27" i="14"/>
  <c r="L27" i="14"/>
  <c r="O27" i="14" s="1"/>
  <c r="K27" i="14"/>
  <c r="N27" i="14" s="1"/>
  <c r="A27" i="14"/>
  <c r="AD26" i="14"/>
  <c r="AC26" i="14"/>
  <c r="Y26" i="14"/>
  <c r="U26" i="14"/>
  <c r="X26" i="14" s="1"/>
  <c r="T26" i="14"/>
  <c r="W26" i="14" s="1"/>
  <c r="P26" i="14"/>
  <c r="L26" i="14"/>
  <c r="Q26" i="14" s="1"/>
  <c r="K26" i="14"/>
  <c r="N26" i="14" s="1"/>
  <c r="A26" i="14"/>
  <c r="AD25" i="14"/>
  <c r="AC25" i="14"/>
  <c r="Y25" i="14"/>
  <c r="U25" i="14"/>
  <c r="X25" i="14" s="1"/>
  <c r="T25" i="14"/>
  <c r="W25" i="14" s="1"/>
  <c r="P25" i="14"/>
  <c r="L25" i="14"/>
  <c r="Q25" i="14" s="1"/>
  <c r="K25" i="14"/>
  <c r="N25" i="14" s="1"/>
  <c r="A25" i="14"/>
  <c r="AD24" i="14"/>
  <c r="AC24" i="14"/>
  <c r="Y24" i="14"/>
  <c r="U24" i="14"/>
  <c r="X24" i="14" s="1"/>
  <c r="T24" i="14"/>
  <c r="W24" i="14" s="1"/>
  <c r="P24" i="14"/>
  <c r="L24" i="14"/>
  <c r="O24" i="14" s="1"/>
  <c r="K24" i="14"/>
  <c r="N24" i="14" s="1"/>
  <c r="A24" i="14"/>
  <c r="AD22" i="14"/>
  <c r="AC22" i="14"/>
  <c r="G22" i="14" s="1"/>
  <c r="Y22" i="14"/>
  <c r="U22" i="14"/>
  <c r="X22" i="14" s="1"/>
  <c r="T22" i="14"/>
  <c r="W22" i="14" s="1"/>
  <c r="P22" i="14"/>
  <c r="L22" i="14"/>
  <c r="K22" i="14"/>
  <c r="N22" i="14" s="1"/>
  <c r="A22" i="14"/>
  <c r="AD21" i="14"/>
  <c r="AC21" i="14"/>
  <c r="G21" i="14" s="1"/>
  <c r="Y21" i="14"/>
  <c r="U21" i="14"/>
  <c r="X21" i="14" s="1"/>
  <c r="T21" i="14"/>
  <c r="W21" i="14" s="1"/>
  <c r="P21" i="14"/>
  <c r="L21" i="14"/>
  <c r="O21" i="14" s="1"/>
  <c r="K21" i="14"/>
  <c r="N21" i="14" s="1"/>
  <c r="A21" i="14"/>
  <c r="AD20" i="14"/>
  <c r="AC20" i="14"/>
  <c r="Y20" i="14"/>
  <c r="U20" i="14"/>
  <c r="X20" i="14" s="1"/>
  <c r="T20" i="14"/>
  <c r="W20" i="14" s="1"/>
  <c r="P20" i="14"/>
  <c r="L20" i="14"/>
  <c r="Q20" i="14" s="1"/>
  <c r="K20" i="14"/>
  <c r="N20" i="14" s="1"/>
  <c r="A20" i="14"/>
  <c r="AD19" i="14"/>
  <c r="Y19" i="14"/>
  <c r="U19" i="14"/>
  <c r="X19" i="14" s="1"/>
  <c r="T19" i="14"/>
  <c r="W19" i="14" s="1"/>
  <c r="P19" i="14"/>
  <c r="L19" i="14"/>
  <c r="Q19" i="14" s="1"/>
  <c r="K19" i="14"/>
  <c r="N19" i="14" s="1"/>
  <c r="A19" i="14"/>
  <c r="AD18" i="14"/>
  <c r="AC18" i="14"/>
  <c r="Y18" i="14"/>
  <c r="U18" i="14"/>
  <c r="X18" i="14" s="1"/>
  <c r="T18" i="14"/>
  <c r="W18" i="14" s="1"/>
  <c r="P18" i="14"/>
  <c r="L18" i="14"/>
  <c r="K18" i="14"/>
  <c r="N18" i="14" s="1"/>
  <c r="A18" i="14"/>
  <c r="AD17" i="14"/>
  <c r="AC17" i="14"/>
  <c r="Y17" i="14"/>
  <c r="U17" i="14"/>
  <c r="X17" i="14" s="1"/>
  <c r="T17" i="14"/>
  <c r="W17" i="14" s="1"/>
  <c r="P17" i="14"/>
  <c r="L17" i="14"/>
  <c r="O17" i="14" s="1"/>
  <c r="K17" i="14"/>
  <c r="N17" i="14" s="1"/>
  <c r="A17" i="14"/>
  <c r="AD16" i="14"/>
  <c r="Y16" i="14"/>
  <c r="U16" i="14"/>
  <c r="X16" i="14" s="1"/>
  <c r="T16" i="14"/>
  <c r="W16" i="14" s="1"/>
  <c r="P16" i="14"/>
  <c r="L16" i="14"/>
  <c r="Q16" i="14" s="1"/>
  <c r="K16" i="14"/>
  <c r="N16" i="14" s="1"/>
  <c r="A16" i="14"/>
  <c r="AD14" i="14"/>
  <c r="AC14" i="14"/>
  <c r="G14" i="14" s="1"/>
  <c r="Y14" i="14"/>
  <c r="U14" i="14"/>
  <c r="Z14" i="14" s="1"/>
  <c r="T14" i="14"/>
  <c r="W14" i="14" s="1"/>
  <c r="P14" i="14"/>
  <c r="L14" i="14"/>
  <c r="Q14" i="14" s="1"/>
  <c r="K14" i="14"/>
  <c r="N14" i="14" s="1"/>
  <c r="A14" i="14"/>
  <c r="AD13" i="14"/>
  <c r="AC13" i="14"/>
  <c r="I13" i="14" s="1"/>
  <c r="Y13" i="14"/>
  <c r="U13" i="14"/>
  <c r="Z13" i="14" s="1"/>
  <c r="T13" i="14"/>
  <c r="W13" i="14" s="1"/>
  <c r="P13" i="14"/>
  <c r="L13" i="14"/>
  <c r="Q13" i="14" s="1"/>
  <c r="K13" i="14"/>
  <c r="N13" i="14" s="1"/>
  <c r="A13" i="14"/>
  <c r="AD12" i="14"/>
  <c r="AC12" i="14"/>
  <c r="Y12" i="14"/>
  <c r="U12" i="14"/>
  <c r="T12" i="14"/>
  <c r="W12" i="14" s="1"/>
  <c r="P12" i="14"/>
  <c r="L12" i="14"/>
  <c r="Q12" i="14" s="1"/>
  <c r="K12" i="14"/>
  <c r="N12" i="14" s="1"/>
  <c r="A12" i="14"/>
  <c r="AD11" i="14"/>
  <c r="Y11" i="14"/>
  <c r="U11" i="14"/>
  <c r="X11" i="14" s="1"/>
  <c r="T11" i="14"/>
  <c r="W11" i="14" s="1"/>
  <c r="P11" i="14"/>
  <c r="L11" i="14"/>
  <c r="Q11" i="14" s="1"/>
  <c r="K11" i="14"/>
  <c r="N11" i="14" s="1"/>
  <c r="A11" i="14"/>
  <c r="AD10" i="14"/>
  <c r="AC10" i="14"/>
  <c r="Y10" i="14"/>
  <c r="U10" i="14"/>
  <c r="Z10" i="14" s="1"/>
  <c r="T10" i="14"/>
  <c r="W10" i="14" s="1"/>
  <c r="P10" i="14"/>
  <c r="L10" i="14"/>
  <c r="Q10" i="14" s="1"/>
  <c r="K10" i="14"/>
  <c r="N10" i="14" s="1"/>
  <c r="A10" i="14"/>
  <c r="AD9" i="14"/>
  <c r="AC9" i="14"/>
  <c r="Y9" i="14"/>
  <c r="U9" i="14"/>
  <c r="T9" i="14"/>
  <c r="W9" i="14" s="1"/>
  <c r="P9" i="14"/>
  <c r="L9" i="14"/>
  <c r="Q9" i="14" s="1"/>
  <c r="K9" i="14"/>
  <c r="N9" i="14" s="1"/>
  <c r="A9" i="14"/>
  <c r="AD8" i="14"/>
  <c r="Y8" i="14"/>
  <c r="U8" i="14"/>
  <c r="T8" i="14"/>
  <c r="W8" i="14" s="1"/>
  <c r="P8" i="14"/>
  <c r="L8" i="14"/>
  <c r="Q8" i="14" s="1"/>
  <c r="K8" i="14"/>
  <c r="N8" i="14" s="1"/>
  <c r="A8" i="14"/>
  <c r="Y39" i="13"/>
  <c r="T39" i="13"/>
  <c r="W39" i="13" s="1"/>
  <c r="AD38" i="13"/>
  <c r="AC38" i="13"/>
  <c r="G38" i="13" s="1"/>
  <c r="Y38" i="13"/>
  <c r="U38" i="13"/>
  <c r="Z38" i="13" s="1"/>
  <c r="T38" i="13"/>
  <c r="P38" i="13"/>
  <c r="L38" i="13"/>
  <c r="O38" i="13" s="1"/>
  <c r="K38" i="13"/>
  <c r="N38" i="13" s="1"/>
  <c r="A38" i="13"/>
  <c r="AD37" i="13"/>
  <c r="AC37" i="13"/>
  <c r="I37" i="13" s="1"/>
  <c r="Y37" i="13"/>
  <c r="U37" i="13"/>
  <c r="Z37" i="13" s="1"/>
  <c r="T37" i="13"/>
  <c r="W37" i="13" s="1"/>
  <c r="P37" i="13"/>
  <c r="L37" i="13"/>
  <c r="O37" i="13" s="1"/>
  <c r="K37" i="13"/>
  <c r="N37" i="13" s="1"/>
  <c r="A37" i="13"/>
  <c r="AD36" i="13"/>
  <c r="AC36" i="13"/>
  <c r="Y36" i="13"/>
  <c r="U36" i="13"/>
  <c r="X36" i="13" s="1"/>
  <c r="T36" i="13"/>
  <c r="W36" i="13" s="1"/>
  <c r="P36" i="13"/>
  <c r="L36" i="13"/>
  <c r="O36" i="13" s="1"/>
  <c r="K36" i="13"/>
  <c r="N36" i="13" s="1"/>
  <c r="A36" i="13"/>
  <c r="AD35" i="13"/>
  <c r="AC35" i="13"/>
  <c r="Y35" i="13"/>
  <c r="U35" i="13"/>
  <c r="Z35" i="13" s="1"/>
  <c r="T35" i="13"/>
  <c r="P35" i="13"/>
  <c r="L35" i="13"/>
  <c r="O35" i="13" s="1"/>
  <c r="K35" i="13"/>
  <c r="N35" i="13" s="1"/>
  <c r="A35" i="13"/>
  <c r="AD34" i="13"/>
  <c r="AC34" i="13"/>
  <c r="Y34" i="13"/>
  <c r="U34" i="13"/>
  <c r="T34" i="13"/>
  <c r="W34" i="13" s="1"/>
  <c r="P34" i="13"/>
  <c r="L34" i="13"/>
  <c r="O34" i="13" s="1"/>
  <c r="K34" i="13"/>
  <c r="N34" i="13" s="1"/>
  <c r="A34" i="13"/>
  <c r="AD33" i="13"/>
  <c r="AC33" i="13"/>
  <c r="Y33" i="13"/>
  <c r="U33" i="13"/>
  <c r="Z33" i="13" s="1"/>
  <c r="T33" i="13"/>
  <c r="W33" i="13" s="1"/>
  <c r="P33" i="13"/>
  <c r="L33" i="13"/>
  <c r="O33" i="13" s="1"/>
  <c r="K33" i="13"/>
  <c r="N33" i="13" s="1"/>
  <c r="A33" i="13"/>
  <c r="AD32" i="13"/>
  <c r="Y32" i="13"/>
  <c r="U32" i="13"/>
  <c r="X32" i="13" s="1"/>
  <c r="T32" i="13"/>
  <c r="W32" i="13" s="1"/>
  <c r="P32" i="13"/>
  <c r="L32" i="13"/>
  <c r="O32" i="13" s="1"/>
  <c r="K32" i="13"/>
  <c r="N32" i="13" s="1"/>
  <c r="A32" i="13"/>
  <c r="AD30" i="13"/>
  <c r="AC30" i="13"/>
  <c r="I30" i="13" s="1"/>
  <c r="Y30" i="13"/>
  <c r="U30" i="13"/>
  <c r="X30" i="13" s="1"/>
  <c r="T30" i="13"/>
  <c r="W30" i="13" s="1"/>
  <c r="P30" i="13"/>
  <c r="L30" i="13"/>
  <c r="O30" i="13" s="1"/>
  <c r="K30" i="13"/>
  <c r="N30" i="13" s="1"/>
  <c r="A30" i="13"/>
  <c r="AD29" i="13"/>
  <c r="AC29" i="13"/>
  <c r="I29" i="13" s="1"/>
  <c r="Y29" i="13"/>
  <c r="U29" i="13"/>
  <c r="X29" i="13" s="1"/>
  <c r="T29" i="13"/>
  <c r="W29" i="13" s="1"/>
  <c r="P29" i="13"/>
  <c r="L29" i="13"/>
  <c r="Q29" i="13" s="1"/>
  <c r="K29" i="13"/>
  <c r="N29" i="13" s="1"/>
  <c r="A29" i="13"/>
  <c r="AD28" i="13"/>
  <c r="AC28" i="13"/>
  <c r="Y28" i="13"/>
  <c r="U28" i="13"/>
  <c r="X28" i="13" s="1"/>
  <c r="T28" i="13"/>
  <c r="W28" i="13" s="1"/>
  <c r="P28" i="13"/>
  <c r="L28" i="13"/>
  <c r="Q28" i="13" s="1"/>
  <c r="K28" i="13"/>
  <c r="N28" i="13" s="1"/>
  <c r="A28" i="13"/>
  <c r="AD27" i="13"/>
  <c r="Y27" i="13"/>
  <c r="U27" i="13"/>
  <c r="X27" i="13" s="1"/>
  <c r="T27" i="13"/>
  <c r="W27" i="13" s="1"/>
  <c r="P27" i="13"/>
  <c r="L27" i="13"/>
  <c r="Q27" i="13" s="1"/>
  <c r="K27" i="13"/>
  <c r="N27" i="13" s="1"/>
  <c r="A27" i="13"/>
  <c r="AD26" i="13"/>
  <c r="AC26" i="13"/>
  <c r="Y26" i="13"/>
  <c r="U26" i="13"/>
  <c r="X26" i="13" s="1"/>
  <c r="T26" i="13"/>
  <c r="W26" i="13" s="1"/>
  <c r="P26" i="13"/>
  <c r="L26" i="13"/>
  <c r="K26" i="13"/>
  <c r="N26" i="13" s="1"/>
  <c r="A26" i="13"/>
  <c r="AD25" i="13"/>
  <c r="AC25" i="13"/>
  <c r="Y25" i="13"/>
  <c r="U25" i="13"/>
  <c r="T25" i="13"/>
  <c r="W25" i="13" s="1"/>
  <c r="P25" i="13"/>
  <c r="L25" i="13"/>
  <c r="Q25" i="13" s="1"/>
  <c r="K25" i="13"/>
  <c r="N25" i="13" s="1"/>
  <c r="A25" i="13"/>
  <c r="AD24" i="13"/>
  <c r="AC24" i="13"/>
  <c r="Y24" i="13"/>
  <c r="U24" i="13"/>
  <c r="X24" i="13" s="1"/>
  <c r="T24" i="13"/>
  <c r="W24" i="13" s="1"/>
  <c r="P24" i="13"/>
  <c r="L24" i="13"/>
  <c r="Q24" i="13" s="1"/>
  <c r="K24" i="13"/>
  <c r="N24" i="13" s="1"/>
  <c r="A24" i="13"/>
  <c r="AD22" i="13"/>
  <c r="AC22" i="13"/>
  <c r="I22" i="13" s="1"/>
  <c r="Y22" i="13"/>
  <c r="U22" i="13"/>
  <c r="X22" i="13" s="1"/>
  <c r="T22" i="13"/>
  <c r="W22" i="13" s="1"/>
  <c r="P22" i="13"/>
  <c r="L22" i="13"/>
  <c r="O22" i="13" s="1"/>
  <c r="K22" i="13"/>
  <c r="N22" i="13" s="1"/>
  <c r="A22" i="13"/>
  <c r="AD21" i="13"/>
  <c r="AC21" i="13"/>
  <c r="I21" i="13" s="1"/>
  <c r="Y21" i="13"/>
  <c r="U21" i="13"/>
  <c r="Z21" i="13" s="1"/>
  <c r="T21" i="13"/>
  <c r="W21" i="13" s="1"/>
  <c r="P21" i="13"/>
  <c r="L21" i="13"/>
  <c r="O21" i="13" s="1"/>
  <c r="K21" i="13"/>
  <c r="N21" i="13" s="1"/>
  <c r="A21" i="13"/>
  <c r="AD20" i="13"/>
  <c r="AC20" i="13"/>
  <c r="Y20" i="13"/>
  <c r="U20" i="13"/>
  <c r="X20" i="13" s="1"/>
  <c r="T20" i="13"/>
  <c r="W20" i="13" s="1"/>
  <c r="P20" i="13"/>
  <c r="L20" i="13"/>
  <c r="O20" i="13" s="1"/>
  <c r="K20" i="13"/>
  <c r="N20" i="13" s="1"/>
  <c r="A20" i="13"/>
  <c r="AD19" i="13"/>
  <c r="Y19" i="13"/>
  <c r="U19" i="13"/>
  <c r="Z19" i="13" s="1"/>
  <c r="T19" i="13"/>
  <c r="W19" i="13" s="1"/>
  <c r="P19" i="13"/>
  <c r="L19" i="13"/>
  <c r="O19" i="13" s="1"/>
  <c r="K19" i="13"/>
  <c r="N19" i="13" s="1"/>
  <c r="A19" i="13"/>
  <c r="AD18" i="13"/>
  <c r="AC18" i="13"/>
  <c r="Y18" i="13"/>
  <c r="U18" i="13"/>
  <c r="Z18" i="13" s="1"/>
  <c r="T18" i="13"/>
  <c r="W18" i="13" s="1"/>
  <c r="P18" i="13"/>
  <c r="L18" i="13"/>
  <c r="O18" i="13" s="1"/>
  <c r="K18" i="13"/>
  <c r="N18" i="13" s="1"/>
  <c r="A18" i="13"/>
  <c r="AD17" i="13"/>
  <c r="AC17" i="13"/>
  <c r="Y17" i="13"/>
  <c r="U17" i="13"/>
  <c r="X17" i="13" s="1"/>
  <c r="T17" i="13"/>
  <c r="W17" i="13" s="1"/>
  <c r="P17" i="13"/>
  <c r="L17" i="13"/>
  <c r="O17" i="13" s="1"/>
  <c r="K17" i="13"/>
  <c r="N17" i="13" s="1"/>
  <c r="A17" i="13"/>
  <c r="AD16" i="13"/>
  <c r="AC16" i="13"/>
  <c r="Y16" i="13"/>
  <c r="U16" i="13"/>
  <c r="Z16" i="13" s="1"/>
  <c r="T16" i="13"/>
  <c r="W16" i="13" s="1"/>
  <c r="P16" i="13"/>
  <c r="L16" i="13"/>
  <c r="O16" i="13" s="1"/>
  <c r="K16" i="13"/>
  <c r="N16" i="13" s="1"/>
  <c r="A16" i="13"/>
  <c r="AD14" i="13"/>
  <c r="AC14" i="13"/>
  <c r="G14" i="13" s="1"/>
  <c r="Y14" i="13"/>
  <c r="U14" i="13"/>
  <c r="X14" i="13" s="1"/>
  <c r="T14" i="13"/>
  <c r="W14" i="13" s="1"/>
  <c r="P14" i="13"/>
  <c r="L14" i="13"/>
  <c r="Q14" i="13" s="1"/>
  <c r="K14" i="13"/>
  <c r="N14" i="13" s="1"/>
  <c r="A14" i="13"/>
  <c r="AD13" i="13"/>
  <c r="AC13" i="13"/>
  <c r="G13" i="13" s="1"/>
  <c r="Y13" i="13"/>
  <c r="U13" i="13"/>
  <c r="X13" i="13" s="1"/>
  <c r="T13" i="13"/>
  <c r="P13" i="13"/>
  <c r="L13" i="13"/>
  <c r="Q13" i="13" s="1"/>
  <c r="K13" i="13"/>
  <c r="A13" i="13"/>
  <c r="AD12" i="13"/>
  <c r="AC12" i="13"/>
  <c r="Y12" i="13"/>
  <c r="U12" i="13"/>
  <c r="X12" i="13" s="1"/>
  <c r="T12" i="13"/>
  <c r="W12" i="13" s="1"/>
  <c r="P12" i="13"/>
  <c r="L12" i="13"/>
  <c r="O12" i="13" s="1"/>
  <c r="K12" i="13"/>
  <c r="N12" i="13" s="1"/>
  <c r="A12" i="13"/>
  <c r="AD11" i="13"/>
  <c r="AC11" i="13"/>
  <c r="Y11" i="13"/>
  <c r="U11" i="13"/>
  <c r="X11" i="13" s="1"/>
  <c r="T11" i="13"/>
  <c r="W11" i="13" s="1"/>
  <c r="P11" i="13"/>
  <c r="L11" i="13"/>
  <c r="O11" i="13" s="1"/>
  <c r="K11" i="13"/>
  <c r="N11" i="13" s="1"/>
  <c r="A11" i="13"/>
  <c r="AD10" i="13"/>
  <c r="Y10" i="13"/>
  <c r="U10" i="13"/>
  <c r="X10" i="13" s="1"/>
  <c r="T10" i="13"/>
  <c r="P10" i="13"/>
  <c r="L10" i="13"/>
  <c r="O10" i="13" s="1"/>
  <c r="K10" i="13"/>
  <c r="A10" i="13"/>
  <c r="AD9" i="13"/>
  <c r="Y9" i="13"/>
  <c r="U9" i="13"/>
  <c r="X9" i="13" s="1"/>
  <c r="T9" i="13"/>
  <c r="P9" i="13"/>
  <c r="L9" i="13"/>
  <c r="Q9" i="13" s="1"/>
  <c r="K9" i="13"/>
  <c r="M9" i="13" s="1"/>
  <c r="A9" i="13"/>
  <c r="AD8" i="13"/>
  <c r="AC8" i="13"/>
  <c r="Y8" i="13"/>
  <c r="U8" i="13"/>
  <c r="X8" i="13" s="1"/>
  <c r="T8" i="13"/>
  <c r="W8" i="13" s="1"/>
  <c r="P8" i="13"/>
  <c r="L8" i="13"/>
  <c r="O8" i="13" s="1"/>
  <c r="K8" i="13"/>
  <c r="N8" i="13" s="1"/>
  <c r="A8" i="13"/>
  <c r="AD38" i="12"/>
  <c r="AC38" i="12"/>
  <c r="I38" i="12" s="1"/>
  <c r="Y38" i="12"/>
  <c r="U38" i="12"/>
  <c r="Z38" i="12" s="1"/>
  <c r="T38" i="12"/>
  <c r="W38" i="12" s="1"/>
  <c r="P38" i="12"/>
  <c r="L38" i="12"/>
  <c r="K38" i="12"/>
  <c r="N38" i="12" s="1"/>
  <c r="A38" i="12"/>
  <c r="AD37" i="12"/>
  <c r="AC37" i="12"/>
  <c r="G37" i="12" s="1"/>
  <c r="Y37" i="12"/>
  <c r="U37" i="12"/>
  <c r="T37" i="12"/>
  <c r="W37" i="12" s="1"/>
  <c r="P37" i="12"/>
  <c r="L37" i="12"/>
  <c r="K37" i="12"/>
  <c r="N37" i="12" s="1"/>
  <c r="A37" i="12"/>
  <c r="AD36" i="12"/>
  <c r="AC36" i="12"/>
  <c r="Y36" i="12"/>
  <c r="U36" i="12"/>
  <c r="Z36" i="12" s="1"/>
  <c r="T36" i="12"/>
  <c r="W36" i="12" s="1"/>
  <c r="P36" i="12"/>
  <c r="L36" i="12"/>
  <c r="K36" i="12"/>
  <c r="N36" i="12" s="1"/>
  <c r="A36" i="12"/>
  <c r="AD35" i="12"/>
  <c r="AC35" i="12"/>
  <c r="Y35" i="12"/>
  <c r="U35" i="12"/>
  <c r="Z35" i="12" s="1"/>
  <c r="T35" i="12"/>
  <c r="W35" i="12" s="1"/>
  <c r="P35" i="12"/>
  <c r="L35" i="12"/>
  <c r="O35" i="12" s="1"/>
  <c r="K35" i="12"/>
  <c r="N35" i="12" s="1"/>
  <c r="A35" i="12"/>
  <c r="AD34" i="12"/>
  <c r="AC34" i="12"/>
  <c r="Y34" i="12"/>
  <c r="U34" i="12"/>
  <c r="X34" i="12" s="1"/>
  <c r="T34" i="12"/>
  <c r="W34" i="12" s="1"/>
  <c r="P34" i="12"/>
  <c r="L34" i="12"/>
  <c r="O34" i="12" s="1"/>
  <c r="K34" i="12"/>
  <c r="N34" i="12" s="1"/>
  <c r="A34" i="12"/>
  <c r="AD33" i="12"/>
  <c r="AC33" i="12"/>
  <c r="Y33" i="12"/>
  <c r="U33" i="12"/>
  <c r="Z33" i="12" s="1"/>
  <c r="T33" i="12"/>
  <c r="P33" i="12"/>
  <c r="L33" i="12"/>
  <c r="O33" i="12" s="1"/>
  <c r="K33" i="12"/>
  <c r="N33" i="12" s="1"/>
  <c r="A33" i="12"/>
  <c r="AD32" i="12"/>
  <c r="Y32" i="12"/>
  <c r="U32" i="12"/>
  <c r="X32" i="12" s="1"/>
  <c r="T32" i="12"/>
  <c r="W32" i="12" s="1"/>
  <c r="P32" i="12"/>
  <c r="L32" i="12"/>
  <c r="O32" i="12" s="1"/>
  <c r="K32" i="12"/>
  <c r="N32" i="12" s="1"/>
  <c r="A32" i="12"/>
  <c r="AD30" i="12"/>
  <c r="AC30" i="12"/>
  <c r="I30" i="12" s="1"/>
  <c r="Y30" i="12"/>
  <c r="U30" i="12"/>
  <c r="X30" i="12" s="1"/>
  <c r="T30" i="12"/>
  <c r="W30" i="12" s="1"/>
  <c r="P30" i="12"/>
  <c r="L30" i="12"/>
  <c r="Q30" i="12" s="1"/>
  <c r="K30" i="12"/>
  <c r="N30" i="12" s="1"/>
  <c r="A30" i="12"/>
  <c r="AD29" i="12"/>
  <c r="AC29" i="12"/>
  <c r="I29" i="12" s="1"/>
  <c r="Y29" i="12"/>
  <c r="U29" i="12"/>
  <c r="X29" i="12" s="1"/>
  <c r="T29" i="12"/>
  <c r="W29" i="12" s="1"/>
  <c r="P29" i="12"/>
  <c r="L29" i="12"/>
  <c r="Q29" i="12" s="1"/>
  <c r="K29" i="12"/>
  <c r="N29" i="12" s="1"/>
  <c r="A29" i="12"/>
  <c r="AD28" i="12"/>
  <c r="Y28" i="12"/>
  <c r="U28" i="12"/>
  <c r="X28" i="12" s="1"/>
  <c r="T28" i="12"/>
  <c r="W28" i="12" s="1"/>
  <c r="P28" i="12"/>
  <c r="L28" i="12"/>
  <c r="K28" i="12"/>
  <c r="N28" i="12" s="1"/>
  <c r="A28" i="12"/>
  <c r="AD27" i="12"/>
  <c r="AC27" i="12"/>
  <c r="Y27" i="12"/>
  <c r="U27" i="12"/>
  <c r="X27" i="12" s="1"/>
  <c r="T27" i="12"/>
  <c r="W27" i="12" s="1"/>
  <c r="P27" i="12"/>
  <c r="L27" i="12"/>
  <c r="Q27" i="12" s="1"/>
  <c r="K27" i="12"/>
  <c r="N27" i="12" s="1"/>
  <c r="A27" i="12"/>
  <c r="AD26" i="12"/>
  <c r="AC26" i="12"/>
  <c r="Y26" i="12"/>
  <c r="U26" i="12"/>
  <c r="X26" i="12" s="1"/>
  <c r="T26" i="12"/>
  <c r="W26" i="12" s="1"/>
  <c r="P26" i="12"/>
  <c r="L26" i="12"/>
  <c r="Q26" i="12" s="1"/>
  <c r="K26" i="12"/>
  <c r="N26" i="12" s="1"/>
  <c r="A26" i="12"/>
  <c r="AD25" i="12"/>
  <c r="AC25" i="12"/>
  <c r="Y25" i="12"/>
  <c r="U25" i="12"/>
  <c r="X25" i="12" s="1"/>
  <c r="T25" i="12"/>
  <c r="W25" i="12" s="1"/>
  <c r="P25" i="12"/>
  <c r="L25" i="12"/>
  <c r="Q25" i="12" s="1"/>
  <c r="K25" i="12"/>
  <c r="N25" i="12" s="1"/>
  <c r="A25" i="12"/>
  <c r="AD24" i="12"/>
  <c r="Y24" i="12"/>
  <c r="U24" i="12"/>
  <c r="X24" i="12" s="1"/>
  <c r="T24" i="12"/>
  <c r="W24" i="12" s="1"/>
  <c r="P24" i="12"/>
  <c r="L24" i="12"/>
  <c r="O24" i="12" s="1"/>
  <c r="K24" i="12"/>
  <c r="N24" i="12" s="1"/>
  <c r="A24" i="12"/>
  <c r="AD22" i="12"/>
  <c r="AC22" i="12"/>
  <c r="I22" i="12" s="1"/>
  <c r="Y22" i="12"/>
  <c r="U22" i="12"/>
  <c r="X22" i="12" s="1"/>
  <c r="T22" i="12"/>
  <c r="W22" i="12" s="1"/>
  <c r="P22" i="12"/>
  <c r="L22" i="12"/>
  <c r="O22" i="12" s="1"/>
  <c r="K22" i="12"/>
  <c r="N22" i="12" s="1"/>
  <c r="A22" i="12"/>
  <c r="AD21" i="12"/>
  <c r="AC21" i="12"/>
  <c r="G21" i="12" s="1"/>
  <c r="Y21" i="12"/>
  <c r="U21" i="12"/>
  <c r="X21" i="12" s="1"/>
  <c r="T21" i="12"/>
  <c r="W21" i="12" s="1"/>
  <c r="P21" i="12"/>
  <c r="L21" i="12"/>
  <c r="O21" i="12" s="1"/>
  <c r="K21" i="12"/>
  <c r="N21" i="12" s="1"/>
  <c r="A21" i="12"/>
  <c r="AD20" i="12"/>
  <c r="Y20" i="12"/>
  <c r="U20" i="12"/>
  <c r="Z20" i="12" s="1"/>
  <c r="T20" i="12"/>
  <c r="W20" i="12" s="1"/>
  <c r="P20" i="12"/>
  <c r="L20" i="12"/>
  <c r="O20" i="12" s="1"/>
  <c r="K20" i="12"/>
  <c r="N20" i="12" s="1"/>
  <c r="A20" i="12"/>
  <c r="AD19" i="12"/>
  <c r="AC19" i="12"/>
  <c r="Y19" i="12"/>
  <c r="U19" i="12"/>
  <c r="Z19" i="12" s="1"/>
  <c r="T19" i="12"/>
  <c r="W19" i="12" s="1"/>
  <c r="P19" i="12"/>
  <c r="L19" i="12"/>
  <c r="O19" i="12" s="1"/>
  <c r="K19" i="12"/>
  <c r="N19" i="12" s="1"/>
  <c r="A19" i="12"/>
  <c r="AD18" i="12"/>
  <c r="AC18" i="12"/>
  <c r="Y18" i="12"/>
  <c r="U18" i="12"/>
  <c r="Z18" i="12" s="1"/>
  <c r="T18" i="12"/>
  <c r="W18" i="12" s="1"/>
  <c r="P18" i="12"/>
  <c r="L18" i="12"/>
  <c r="O18" i="12" s="1"/>
  <c r="K18" i="12"/>
  <c r="N18" i="12" s="1"/>
  <c r="A18" i="12"/>
  <c r="AD17" i="12"/>
  <c r="AC17" i="12"/>
  <c r="Y17" i="12"/>
  <c r="U17" i="12"/>
  <c r="X17" i="12" s="1"/>
  <c r="T17" i="12"/>
  <c r="W17" i="12" s="1"/>
  <c r="P17" i="12"/>
  <c r="L17" i="12"/>
  <c r="O17" i="12" s="1"/>
  <c r="K17" i="12"/>
  <c r="N17" i="12" s="1"/>
  <c r="A17" i="12"/>
  <c r="AD16" i="12"/>
  <c r="Y16" i="12"/>
  <c r="U16" i="12"/>
  <c r="Z16" i="12" s="1"/>
  <c r="T16" i="12"/>
  <c r="W16" i="12" s="1"/>
  <c r="P16" i="12"/>
  <c r="L16" i="12"/>
  <c r="O16" i="12" s="1"/>
  <c r="K16" i="12"/>
  <c r="N16" i="12" s="1"/>
  <c r="A16" i="12"/>
  <c r="AD14" i="12"/>
  <c r="AC14" i="12"/>
  <c r="G14" i="12" s="1"/>
  <c r="Y14" i="12"/>
  <c r="U14" i="12"/>
  <c r="X14" i="12" s="1"/>
  <c r="T14" i="12"/>
  <c r="W14" i="12" s="1"/>
  <c r="P14" i="12"/>
  <c r="L14" i="12"/>
  <c r="Q14" i="12" s="1"/>
  <c r="K14" i="12"/>
  <c r="A14" i="12"/>
  <c r="AD13" i="12"/>
  <c r="AC13" i="12"/>
  <c r="G13" i="12" s="1"/>
  <c r="Y13" i="12"/>
  <c r="U13" i="12"/>
  <c r="X13" i="12" s="1"/>
  <c r="T13" i="12"/>
  <c r="W13" i="12" s="1"/>
  <c r="P13" i="12"/>
  <c r="L13" i="12"/>
  <c r="Q13" i="12" s="1"/>
  <c r="K13" i="12"/>
  <c r="A13" i="12"/>
  <c r="AD12" i="12"/>
  <c r="Y12" i="12"/>
  <c r="U12" i="12"/>
  <c r="X12" i="12" s="1"/>
  <c r="T12" i="12"/>
  <c r="W12" i="12" s="1"/>
  <c r="P12" i="12"/>
  <c r="L12" i="12"/>
  <c r="Q12" i="12" s="1"/>
  <c r="K12" i="12"/>
  <c r="A12" i="12"/>
  <c r="AD11" i="12"/>
  <c r="AC11" i="12"/>
  <c r="Y11" i="12"/>
  <c r="U11" i="12"/>
  <c r="X11" i="12" s="1"/>
  <c r="T11" i="12"/>
  <c r="W11" i="12" s="1"/>
  <c r="P11" i="12"/>
  <c r="L11" i="12"/>
  <c r="Q11" i="12" s="1"/>
  <c r="K11" i="12"/>
  <c r="A11" i="12"/>
  <c r="AD10" i="12"/>
  <c r="AC10" i="12"/>
  <c r="Y10" i="12"/>
  <c r="U10" i="12"/>
  <c r="X10" i="12" s="1"/>
  <c r="T10" i="12"/>
  <c r="W10" i="12" s="1"/>
  <c r="P10" i="12"/>
  <c r="L10" i="12"/>
  <c r="Q10" i="12" s="1"/>
  <c r="K10" i="12"/>
  <c r="N10" i="12" s="1"/>
  <c r="A10" i="12"/>
  <c r="AD9" i="12"/>
  <c r="AC9" i="12"/>
  <c r="Y9" i="12"/>
  <c r="U9" i="12"/>
  <c r="X9" i="12" s="1"/>
  <c r="T9" i="12"/>
  <c r="W9" i="12" s="1"/>
  <c r="P9" i="12"/>
  <c r="L9" i="12"/>
  <c r="Q9" i="12" s="1"/>
  <c r="K9" i="12"/>
  <c r="N9" i="12" s="1"/>
  <c r="A9" i="12"/>
  <c r="AD8" i="12"/>
  <c r="Y8" i="12"/>
  <c r="U8" i="12"/>
  <c r="X8" i="12" s="1"/>
  <c r="T8" i="12"/>
  <c r="W8" i="12" s="1"/>
  <c r="P8" i="12"/>
  <c r="L8" i="12"/>
  <c r="Q8" i="12" s="1"/>
  <c r="K8" i="12"/>
  <c r="N8" i="12" s="1"/>
  <c r="A8" i="12"/>
  <c r="Y39" i="11"/>
  <c r="T39" i="11"/>
  <c r="W39" i="11" s="1"/>
  <c r="AD38" i="11"/>
  <c r="AC38" i="11"/>
  <c r="G38" i="11" s="1"/>
  <c r="Y38" i="11"/>
  <c r="U38" i="11"/>
  <c r="X38" i="11" s="1"/>
  <c r="T38" i="11"/>
  <c r="W38" i="11" s="1"/>
  <c r="P38" i="11"/>
  <c r="L38" i="11"/>
  <c r="O38" i="11" s="1"/>
  <c r="K38" i="11"/>
  <c r="A38" i="11"/>
  <c r="AD37" i="11"/>
  <c r="AC37" i="11"/>
  <c r="G37" i="11" s="1"/>
  <c r="Y37" i="11"/>
  <c r="U37" i="11"/>
  <c r="X37" i="11" s="1"/>
  <c r="T37" i="11"/>
  <c r="W37" i="11" s="1"/>
  <c r="P37" i="11"/>
  <c r="L37" i="11"/>
  <c r="O37" i="11" s="1"/>
  <c r="K37" i="11"/>
  <c r="A37" i="11"/>
  <c r="AD36" i="11"/>
  <c r="AC36" i="11"/>
  <c r="Y36" i="11"/>
  <c r="U36" i="11"/>
  <c r="X36" i="11" s="1"/>
  <c r="T36" i="11"/>
  <c r="W36" i="11" s="1"/>
  <c r="P36" i="11"/>
  <c r="L36" i="11"/>
  <c r="O36" i="11" s="1"/>
  <c r="K36" i="11"/>
  <c r="A36" i="11"/>
  <c r="AD35" i="11"/>
  <c r="AC35" i="11"/>
  <c r="Y35" i="11"/>
  <c r="U35" i="11"/>
  <c r="X35" i="11" s="1"/>
  <c r="T35" i="11"/>
  <c r="W35" i="11" s="1"/>
  <c r="P35" i="11"/>
  <c r="L35" i="11"/>
  <c r="O35" i="11" s="1"/>
  <c r="K35" i="11"/>
  <c r="N35" i="11" s="1"/>
  <c r="A35" i="11"/>
  <c r="AD34" i="11"/>
  <c r="AC34" i="11"/>
  <c r="Y34" i="11"/>
  <c r="U34" i="11"/>
  <c r="T34" i="11"/>
  <c r="W34" i="11" s="1"/>
  <c r="P34" i="11"/>
  <c r="L34" i="11"/>
  <c r="Q34" i="11" s="1"/>
  <c r="K34" i="11"/>
  <c r="N34" i="11" s="1"/>
  <c r="A34" i="11"/>
  <c r="AD33" i="11"/>
  <c r="AC33" i="11"/>
  <c r="Y33" i="11"/>
  <c r="U33" i="11"/>
  <c r="T33" i="11"/>
  <c r="W33" i="11" s="1"/>
  <c r="P33" i="11"/>
  <c r="L33" i="11"/>
  <c r="O33" i="11" s="1"/>
  <c r="K33" i="11"/>
  <c r="N33" i="11" s="1"/>
  <c r="A33" i="11"/>
  <c r="AD32" i="11"/>
  <c r="AC32" i="11"/>
  <c r="Y32" i="11"/>
  <c r="U32" i="11"/>
  <c r="T32" i="11"/>
  <c r="W32" i="11" s="1"/>
  <c r="P32" i="11"/>
  <c r="L32" i="11"/>
  <c r="O32" i="11" s="1"/>
  <c r="K32" i="11"/>
  <c r="N32" i="11" s="1"/>
  <c r="A32" i="11"/>
  <c r="AD30" i="11"/>
  <c r="AC30" i="11"/>
  <c r="I30" i="11" s="1"/>
  <c r="Y30" i="11"/>
  <c r="U30" i="11"/>
  <c r="X30" i="11" s="1"/>
  <c r="T30" i="11"/>
  <c r="W30" i="11" s="1"/>
  <c r="P30" i="11"/>
  <c r="L30" i="11"/>
  <c r="K30" i="11"/>
  <c r="N30" i="11" s="1"/>
  <c r="A30" i="11"/>
  <c r="AD29" i="11"/>
  <c r="AC29" i="11"/>
  <c r="I29" i="11" s="1"/>
  <c r="Y29" i="11"/>
  <c r="U29" i="11"/>
  <c r="Z29" i="11" s="1"/>
  <c r="T29" i="11"/>
  <c r="W29" i="11" s="1"/>
  <c r="P29" i="11"/>
  <c r="L29" i="11"/>
  <c r="K29" i="11"/>
  <c r="N29" i="11" s="1"/>
  <c r="A29" i="11"/>
  <c r="AD28" i="11"/>
  <c r="AC28" i="11"/>
  <c r="Y28" i="11"/>
  <c r="U28" i="11"/>
  <c r="Z28" i="11" s="1"/>
  <c r="T28" i="11"/>
  <c r="W28" i="11" s="1"/>
  <c r="P28" i="11"/>
  <c r="L28" i="11"/>
  <c r="O28" i="11" s="1"/>
  <c r="K28" i="11"/>
  <c r="N28" i="11" s="1"/>
  <c r="A28" i="11"/>
  <c r="AD27" i="11"/>
  <c r="AC27" i="11"/>
  <c r="Y27" i="11"/>
  <c r="U27" i="11"/>
  <c r="Z27" i="11" s="1"/>
  <c r="T27" i="11"/>
  <c r="P27" i="11"/>
  <c r="L27" i="11"/>
  <c r="O27" i="11" s="1"/>
  <c r="K27" i="11"/>
  <c r="N27" i="11" s="1"/>
  <c r="A27" i="11"/>
  <c r="AD26" i="11"/>
  <c r="AC26" i="11"/>
  <c r="Y26" i="11"/>
  <c r="U26" i="11"/>
  <c r="X26" i="11" s="1"/>
  <c r="T26" i="11"/>
  <c r="W26" i="11" s="1"/>
  <c r="P26" i="11"/>
  <c r="L26" i="11"/>
  <c r="O26" i="11" s="1"/>
  <c r="K26" i="11"/>
  <c r="N26" i="11" s="1"/>
  <c r="A26" i="11"/>
  <c r="AD25" i="11"/>
  <c r="AC25" i="11"/>
  <c r="Y25" i="11"/>
  <c r="U25" i="11"/>
  <c r="X25" i="11" s="1"/>
  <c r="T25" i="11"/>
  <c r="W25" i="11" s="1"/>
  <c r="P25" i="11"/>
  <c r="L25" i="11"/>
  <c r="O25" i="11" s="1"/>
  <c r="K25" i="11"/>
  <c r="N25" i="11" s="1"/>
  <c r="A25" i="11"/>
  <c r="AD24" i="11"/>
  <c r="AC24" i="11"/>
  <c r="Y24" i="11"/>
  <c r="U24" i="11"/>
  <c r="Z24" i="11" s="1"/>
  <c r="AA24" i="11" s="1"/>
  <c r="T24" i="11"/>
  <c r="W24" i="11" s="1"/>
  <c r="P24" i="11"/>
  <c r="L24" i="11"/>
  <c r="O24" i="11" s="1"/>
  <c r="K24" i="11"/>
  <c r="N24" i="11" s="1"/>
  <c r="A24" i="11"/>
  <c r="AD22" i="11"/>
  <c r="AC22" i="11"/>
  <c r="I22" i="11" s="1"/>
  <c r="Y22" i="11"/>
  <c r="U22" i="11"/>
  <c r="X22" i="11" s="1"/>
  <c r="T22" i="11"/>
  <c r="W22" i="11" s="1"/>
  <c r="P22" i="11"/>
  <c r="L22" i="11"/>
  <c r="Q22" i="11" s="1"/>
  <c r="K22" i="11"/>
  <c r="N22" i="11" s="1"/>
  <c r="A22" i="11"/>
  <c r="AD21" i="11"/>
  <c r="AC21" i="11"/>
  <c r="I21" i="11" s="1"/>
  <c r="Y21" i="11"/>
  <c r="U21" i="11"/>
  <c r="X21" i="11" s="1"/>
  <c r="T21" i="11"/>
  <c r="W21" i="11" s="1"/>
  <c r="P21" i="11"/>
  <c r="L21" i="11"/>
  <c r="O21" i="11" s="1"/>
  <c r="K21" i="11"/>
  <c r="N21" i="11" s="1"/>
  <c r="A21" i="11"/>
  <c r="AD20" i="11"/>
  <c r="AC20" i="11"/>
  <c r="Y20" i="11"/>
  <c r="U20" i="11"/>
  <c r="T20" i="11"/>
  <c r="W20" i="11" s="1"/>
  <c r="P20" i="11"/>
  <c r="L20" i="11"/>
  <c r="O20" i="11" s="1"/>
  <c r="K20" i="11"/>
  <c r="N20" i="11" s="1"/>
  <c r="A20" i="11"/>
  <c r="AD19" i="11"/>
  <c r="AC19" i="11"/>
  <c r="Y19" i="11"/>
  <c r="U19" i="11"/>
  <c r="Z19" i="11" s="1"/>
  <c r="T19" i="11"/>
  <c r="W19" i="11" s="1"/>
  <c r="P19" i="11"/>
  <c r="L19" i="11"/>
  <c r="O19" i="11" s="1"/>
  <c r="K19" i="11"/>
  <c r="N19" i="11" s="1"/>
  <c r="A19" i="11"/>
  <c r="AD18" i="11"/>
  <c r="AC18" i="11"/>
  <c r="Y18" i="11"/>
  <c r="U18" i="11"/>
  <c r="Z18" i="11" s="1"/>
  <c r="T18" i="11"/>
  <c r="W18" i="11" s="1"/>
  <c r="P18" i="11"/>
  <c r="L18" i="11"/>
  <c r="O18" i="11" s="1"/>
  <c r="K18" i="11"/>
  <c r="N18" i="11" s="1"/>
  <c r="A18" i="11"/>
  <c r="AD17" i="11"/>
  <c r="AC17" i="11"/>
  <c r="Y17" i="11"/>
  <c r="U17" i="11"/>
  <c r="Z17" i="11" s="1"/>
  <c r="T17" i="11"/>
  <c r="W17" i="11" s="1"/>
  <c r="P17" i="11"/>
  <c r="L17" i="11"/>
  <c r="O17" i="11" s="1"/>
  <c r="K17" i="11"/>
  <c r="N17" i="11" s="1"/>
  <c r="A17" i="11"/>
  <c r="AD16" i="11"/>
  <c r="AC16" i="11"/>
  <c r="Y16" i="11"/>
  <c r="U16" i="11"/>
  <c r="Z16" i="11" s="1"/>
  <c r="T16" i="11"/>
  <c r="W16" i="11" s="1"/>
  <c r="P16" i="11"/>
  <c r="L16" i="11"/>
  <c r="O16" i="11" s="1"/>
  <c r="K16" i="11"/>
  <c r="N16" i="11" s="1"/>
  <c r="A16" i="11"/>
  <c r="AD14" i="11"/>
  <c r="AC14" i="11"/>
  <c r="G14" i="11" s="1"/>
  <c r="Y14" i="11"/>
  <c r="U14" i="11"/>
  <c r="X14" i="11" s="1"/>
  <c r="T14" i="11"/>
  <c r="W14" i="11" s="1"/>
  <c r="Q14" i="11"/>
  <c r="P14" i="11"/>
  <c r="L14" i="11"/>
  <c r="O14" i="11" s="1"/>
  <c r="K14" i="11"/>
  <c r="N14" i="11" s="1"/>
  <c r="A14" i="11"/>
  <c r="AD13" i="11"/>
  <c r="AC13" i="11"/>
  <c r="G13" i="11" s="1"/>
  <c r="Y13" i="11"/>
  <c r="U13" i="11"/>
  <c r="X13" i="11" s="1"/>
  <c r="T13" i="11"/>
  <c r="W13" i="11" s="1"/>
  <c r="Q13" i="11"/>
  <c r="P13" i="11"/>
  <c r="O13" i="11"/>
  <c r="L13" i="11"/>
  <c r="K13" i="11"/>
  <c r="N13" i="11" s="1"/>
  <c r="A13" i="11"/>
  <c r="AD12" i="11"/>
  <c r="AC12" i="11"/>
  <c r="Y12" i="11"/>
  <c r="U12" i="11"/>
  <c r="X12" i="11" s="1"/>
  <c r="T12" i="11"/>
  <c r="W12" i="11" s="1"/>
  <c r="P12" i="11"/>
  <c r="L12" i="11"/>
  <c r="O12" i="11" s="1"/>
  <c r="K12" i="11"/>
  <c r="N12" i="11" s="1"/>
  <c r="A12" i="11"/>
  <c r="AD11" i="11"/>
  <c r="AC11" i="11"/>
  <c r="Y11" i="11"/>
  <c r="U11" i="11"/>
  <c r="X11" i="11" s="1"/>
  <c r="T11" i="11"/>
  <c r="W11" i="11" s="1"/>
  <c r="P11" i="11"/>
  <c r="L11" i="11"/>
  <c r="O11" i="11" s="1"/>
  <c r="K11" i="11"/>
  <c r="A11" i="11"/>
  <c r="AD10" i="11"/>
  <c r="AC10" i="11"/>
  <c r="Y10" i="11"/>
  <c r="U10" i="11"/>
  <c r="X10" i="11" s="1"/>
  <c r="T10" i="11"/>
  <c r="W10" i="11" s="1"/>
  <c r="Q10" i="11"/>
  <c r="P10" i="11"/>
  <c r="O10" i="11"/>
  <c r="L10" i="11"/>
  <c r="K10" i="11"/>
  <c r="N10" i="11" s="1"/>
  <c r="A10" i="11"/>
  <c r="AD9" i="11"/>
  <c r="AC9" i="11"/>
  <c r="Y9" i="11"/>
  <c r="U9" i="11"/>
  <c r="X9" i="11" s="1"/>
  <c r="T9" i="11"/>
  <c r="W9" i="11" s="1"/>
  <c r="P9" i="11"/>
  <c r="O9" i="11"/>
  <c r="L9" i="11"/>
  <c r="Q9" i="11" s="1"/>
  <c r="K9" i="11"/>
  <c r="N9" i="11" s="1"/>
  <c r="A9" i="11"/>
  <c r="AD8" i="11"/>
  <c r="AC8" i="11"/>
  <c r="Y8" i="11"/>
  <c r="W8" i="11"/>
  <c r="U8" i="11"/>
  <c r="X8" i="11" s="1"/>
  <c r="T8" i="11"/>
  <c r="P8" i="11"/>
  <c r="L8" i="11"/>
  <c r="Q8" i="11" s="1"/>
  <c r="K8" i="11"/>
  <c r="N8" i="11" s="1"/>
  <c r="A8" i="11"/>
  <c r="AD38" i="9"/>
  <c r="I38" i="9"/>
  <c r="Y38" i="9"/>
  <c r="U38" i="9"/>
  <c r="X38" i="9" s="1"/>
  <c r="T38" i="9"/>
  <c r="W38" i="9" s="1"/>
  <c r="P38" i="9"/>
  <c r="L38" i="9"/>
  <c r="O38" i="9" s="1"/>
  <c r="K38" i="9"/>
  <c r="N38" i="9" s="1"/>
  <c r="A38" i="9"/>
  <c r="AD37" i="9"/>
  <c r="I37" i="9"/>
  <c r="Y37" i="9"/>
  <c r="U37" i="9"/>
  <c r="T37" i="9"/>
  <c r="W37" i="9" s="1"/>
  <c r="P37" i="9"/>
  <c r="L37" i="9"/>
  <c r="O37" i="9" s="1"/>
  <c r="K37" i="9"/>
  <c r="N37" i="9" s="1"/>
  <c r="A37" i="9"/>
  <c r="AD36" i="9"/>
  <c r="Y36" i="9"/>
  <c r="U36" i="9"/>
  <c r="T36" i="9"/>
  <c r="W36" i="9" s="1"/>
  <c r="P36" i="9"/>
  <c r="L36" i="9"/>
  <c r="K36" i="9"/>
  <c r="N36" i="9" s="1"/>
  <c r="A36" i="9"/>
  <c r="AD35" i="9"/>
  <c r="Y35" i="9"/>
  <c r="U35" i="9"/>
  <c r="X35" i="9" s="1"/>
  <c r="T35" i="9"/>
  <c r="W35" i="9" s="1"/>
  <c r="P35" i="9"/>
  <c r="L35" i="9"/>
  <c r="Q35" i="9" s="1"/>
  <c r="K35" i="9"/>
  <c r="N35" i="9" s="1"/>
  <c r="A35" i="9"/>
  <c r="AD34" i="9"/>
  <c r="Y34" i="9"/>
  <c r="U34" i="9"/>
  <c r="X34" i="9" s="1"/>
  <c r="T34" i="9"/>
  <c r="W34" i="9" s="1"/>
  <c r="P34" i="9"/>
  <c r="L34" i="9"/>
  <c r="O34" i="9" s="1"/>
  <c r="K34" i="9"/>
  <c r="N34" i="9" s="1"/>
  <c r="A34" i="9"/>
  <c r="AD33" i="9"/>
  <c r="Y33" i="9"/>
  <c r="U33" i="9"/>
  <c r="X33" i="9" s="1"/>
  <c r="T33" i="9"/>
  <c r="W33" i="9" s="1"/>
  <c r="P33" i="9"/>
  <c r="L33" i="9"/>
  <c r="O33" i="9" s="1"/>
  <c r="K33" i="9"/>
  <c r="N33" i="9" s="1"/>
  <c r="A33" i="9"/>
  <c r="AD32" i="9"/>
  <c r="Y32" i="9"/>
  <c r="U32" i="9"/>
  <c r="T32" i="9"/>
  <c r="W32" i="9" s="1"/>
  <c r="P32" i="9"/>
  <c r="L32" i="9"/>
  <c r="O32" i="9" s="1"/>
  <c r="K32" i="9"/>
  <c r="N32" i="9" s="1"/>
  <c r="A32" i="9"/>
  <c r="AD30" i="9"/>
  <c r="G30" i="9"/>
  <c r="Y30" i="9"/>
  <c r="U30" i="9"/>
  <c r="T30" i="9"/>
  <c r="W30" i="9" s="1"/>
  <c r="P30" i="9"/>
  <c r="L30" i="9"/>
  <c r="O30" i="9" s="1"/>
  <c r="K30" i="9"/>
  <c r="N30" i="9" s="1"/>
  <c r="A30" i="9"/>
  <c r="AD29" i="9"/>
  <c r="G29" i="9"/>
  <c r="Y29" i="9"/>
  <c r="U29" i="9"/>
  <c r="T29" i="9"/>
  <c r="W29" i="9" s="1"/>
  <c r="P29" i="9"/>
  <c r="L29" i="9"/>
  <c r="O29" i="9" s="1"/>
  <c r="K29" i="9"/>
  <c r="N29" i="9" s="1"/>
  <c r="A29" i="9"/>
  <c r="AD28" i="9"/>
  <c r="Y28" i="9"/>
  <c r="U28" i="9"/>
  <c r="T28" i="9"/>
  <c r="W28" i="9" s="1"/>
  <c r="P28" i="9"/>
  <c r="L28" i="9"/>
  <c r="O28" i="9" s="1"/>
  <c r="K28" i="9"/>
  <c r="N28" i="9" s="1"/>
  <c r="A28" i="9"/>
  <c r="AD27" i="9"/>
  <c r="Y27" i="9"/>
  <c r="U27" i="9"/>
  <c r="T27" i="9"/>
  <c r="W27" i="9" s="1"/>
  <c r="P27" i="9"/>
  <c r="L27" i="9"/>
  <c r="O27" i="9" s="1"/>
  <c r="K27" i="9"/>
  <c r="N27" i="9" s="1"/>
  <c r="A27" i="9"/>
  <c r="AD26" i="9"/>
  <c r="Y26" i="9"/>
  <c r="U26" i="9"/>
  <c r="T26" i="9"/>
  <c r="W26" i="9" s="1"/>
  <c r="P26" i="9"/>
  <c r="L26" i="9"/>
  <c r="O26" i="9" s="1"/>
  <c r="K26" i="9"/>
  <c r="N26" i="9" s="1"/>
  <c r="A26" i="9"/>
  <c r="AD25" i="9"/>
  <c r="Y25" i="9"/>
  <c r="U25" i="9"/>
  <c r="T25" i="9"/>
  <c r="W25" i="9" s="1"/>
  <c r="P25" i="9"/>
  <c r="L25" i="9"/>
  <c r="O25" i="9" s="1"/>
  <c r="K25" i="9"/>
  <c r="N25" i="9" s="1"/>
  <c r="A25" i="9"/>
  <c r="AD24" i="9"/>
  <c r="Y24" i="9"/>
  <c r="U24" i="9"/>
  <c r="X24" i="9" s="1"/>
  <c r="T24" i="9"/>
  <c r="W24" i="9" s="1"/>
  <c r="P24" i="9"/>
  <c r="L24" i="9"/>
  <c r="O24" i="9" s="1"/>
  <c r="K24" i="9"/>
  <c r="N24" i="9" s="1"/>
  <c r="A24" i="9"/>
  <c r="AD22" i="9"/>
  <c r="G22" i="9"/>
  <c r="Y22" i="9"/>
  <c r="U22" i="9"/>
  <c r="Z22" i="9" s="1"/>
  <c r="T22" i="9"/>
  <c r="W22" i="9" s="1"/>
  <c r="P22" i="9"/>
  <c r="L22" i="9"/>
  <c r="O22" i="9" s="1"/>
  <c r="K22" i="9"/>
  <c r="N22" i="9" s="1"/>
  <c r="A22" i="9"/>
  <c r="AD21" i="9"/>
  <c r="G21" i="9"/>
  <c r="Y21" i="9"/>
  <c r="U21" i="9"/>
  <c r="X21" i="9" s="1"/>
  <c r="T21" i="9"/>
  <c r="W21" i="9" s="1"/>
  <c r="P21" i="9"/>
  <c r="L21" i="9"/>
  <c r="O21" i="9" s="1"/>
  <c r="K21" i="9"/>
  <c r="N21" i="9" s="1"/>
  <c r="A21" i="9"/>
  <c r="AD20" i="9"/>
  <c r="Y20" i="9"/>
  <c r="U20" i="9"/>
  <c r="X20" i="9" s="1"/>
  <c r="T20" i="9"/>
  <c r="W20" i="9" s="1"/>
  <c r="P20" i="9"/>
  <c r="L20" i="9"/>
  <c r="O20" i="9" s="1"/>
  <c r="K20" i="9"/>
  <c r="N20" i="9" s="1"/>
  <c r="A20" i="9"/>
  <c r="AD19" i="9"/>
  <c r="Y19" i="9"/>
  <c r="U19" i="9"/>
  <c r="Z19" i="9" s="1"/>
  <c r="T19" i="9"/>
  <c r="W19" i="9" s="1"/>
  <c r="P19" i="9"/>
  <c r="L19" i="9"/>
  <c r="K19" i="9"/>
  <c r="N19" i="9" s="1"/>
  <c r="A19" i="9"/>
  <c r="AD18" i="9"/>
  <c r="Y18" i="9"/>
  <c r="U18" i="9"/>
  <c r="T18" i="9"/>
  <c r="W18" i="9" s="1"/>
  <c r="P18" i="9"/>
  <c r="L18" i="9"/>
  <c r="O18" i="9" s="1"/>
  <c r="K18" i="9"/>
  <c r="N18" i="9" s="1"/>
  <c r="A18" i="9"/>
  <c r="AD17" i="9"/>
  <c r="Y17" i="9"/>
  <c r="U17" i="9"/>
  <c r="Z17" i="9" s="1"/>
  <c r="T17" i="9"/>
  <c r="W17" i="9" s="1"/>
  <c r="P17" i="9"/>
  <c r="L17" i="9"/>
  <c r="O17" i="9" s="1"/>
  <c r="K17" i="9"/>
  <c r="N17" i="9" s="1"/>
  <c r="A17" i="9"/>
  <c r="AD16" i="9"/>
  <c r="Y16" i="9"/>
  <c r="U16" i="9"/>
  <c r="X16" i="9" s="1"/>
  <c r="T16" i="9"/>
  <c r="W16" i="9" s="1"/>
  <c r="P16" i="9"/>
  <c r="L16" i="9"/>
  <c r="O16" i="9" s="1"/>
  <c r="K16" i="9"/>
  <c r="N16" i="9" s="1"/>
  <c r="A16" i="9"/>
  <c r="AD14" i="9"/>
  <c r="G14" i="9"/>
  <c r="Y14" i="9"/>
  <c r="U14" i="9"/>
  <c r="X14" i="9" s="1"/>
  <c r="T14" i="9"/>
  <c r="W14" i="9" s="1"/>
  <c r="P14" i="9"/>
  <c r="L14" i="9"/>
  <c r="O14" i="9" s="1"/>
  <c r="K14" i="9"/>
  <c r="N14" i="9" s="1"/>
  <c r="A14" i="9"/>
  <c r="AD13" i="9"/>
  <c r="G13" i="9"/>
  <c r="Y13" i="9"/>
  <c r="U13" i="9"/>
  <c r="X13" i="9" s="1"/>
  <c r="T13" i="9"/>
  <c r="W13" i="9" s="1"/>
  <c r="P13" i="9"/>
  <c r="L13" i="9"/>
  <c r="O13" i="9" s="1"/>
  <c r="K13" i="9"/>
  <c r="N13" i="9" s="1"/>
  <c r="A13" i="9"/>
  <c r="AD12" i="9"/>
  <c r="Y12" i="9"/>
  <c r="U12" i="9"/>
  <c r="X12" i="9" s="1"/>
  <c r="T12" i="9"/>
  <c r="W12" i="9" s="1"/>
  <c r="P12" i="9"/>
  <c r="L12" i="9"/>
  <c r="Q12" i="9" s="1"/>
  <c r="K12" i="9"/>
  <c r="N12" i="9" s="1"/>
  <c r="A12" i="9"/>
  <c r="AD11" i="9"/>
  <c r="Y11" i="9"/>
  <c r="U11" i="9"/>
  <c r="X11" i="9" s="1"/>
  <c r="T11" i="9"/>
  <c r="W11" i="9" s="1"/>
  <c r="P11" i="9"/>
  <c r="L11" i="9"/>
  <c r="Q11" i="9" s="1"/>
  <c r="K11" i="9"/>
  <c r="N11" i="9" s="1"/>
  <c r="A11" i="9"/>
  <c r="AD10" i="9"/>
  <c r="Y10" i="9"/>
  <c r="U10" i="9"/>
  <c r="X10" i="9" s="1"/>
  <c r="T10" i="9"/>
  <c r="W10" i="9" s="1"/>
  <c r="L10" i="9"/>
  <c r="Q10" i="9" s="1"/>
  <c r="K10" i="9"/>
  <c r="N10" i="9" s="1"/>
  <c r="A10" i="9"/>
  <c r="AD9" i="9"/>
  <c r="Y9" i="9"/>
  <c r="U9" i="9"/>
  <c r="X9" i="9" s="1"/>
  <c r="T9" i="9"/>
  <c r="W9" i="9" s="1"/>
  <c r="L9" i="9"/>
  <c r="Q9" i="9" s="1"/>
  <c r="K9" i="9"/>
  <c r="N9" i="9" s="1"/>
  <c r="A9" i="9"/>
  <c r="AD8" i="9"/>
  <c r="Y8" i="9"/>
  <c r="U8" i="9"/>
  <c r="X8" i="9" s="1"/>
  <c r="T8" i="9"/>
  <c r="W8" i="9" s="1"/>
  <c r="P8" i="9"/>
  <c r="L8" i="9"/>
  <c r="A8" i="9"/>
  <c r="O8" i="11" l="1"/>
  <c r="AA18" i="11"/>
  <c r="AA29" i="11"/>
  <c r="AA35" i="13"/>
  <c r="AA16" i="11"/>
  <c r="X19" i="11"/>
  <c r="Z26" i="11"/>
  <c r="AA16" i="13"/>
  <c r="V8" i="14"/>
  <c r="AA10" i="14"/>
  <c r="G29" i="14"/>
  <c r="V34" i="14"/>
  <c r="V37" i="14"/>
  <c r="AA34" i="14"/>
  <c r="AA13" i="14"/>
  <c r="AA14" i="14"/>
  <c r="R28" i="14"/>
  <c r="I14" i="14"/>
  <c r="G13" i="15"/>
  <c r="R12" i="15"/>
  <c r="X10" i="15"/>
  <c r="V35" i="15"/>
  <c r="X37" i="15"/>
  <c r="AA11" i="15"/>
  <c r="G14" i="15"/>
  <c r="O28" i="15"/>
  <c r="AA38" i="15"/>
  <c r="AA9" i="15"/>
  <c r="R11" i="15"/>
  <c r="AA34" i="15"/>
  <c r="M18" i="13"/>
  <c r="AA18" i="13"/>
  <c r="M13" i="13"/>
  <c r="I13" i="13"/>
  <c r="AA20" i="12"/>
  <c r="AA36" i="12"/>
  <c r="R8" i="12"/>
  <c r="R11" i="12"/>
  <c r="R9" i="12"/>
  <c r="R13" i="12"/>
  <c r="AA38" i="12"/>
  <c r="I13" i="11"/>
  <c r="Q8" i="9"/>
  <c r="R8" i="9" s="1"/>
  <c r="O8" i="9"/>
  <c r="I8" i="9" s="1"/>
  <c r="M8" i="9"/>
  <c r="R12" i="9"/>
  <c r="Q14" i="9"/>
  <c r="R14" i="9" s="1"/>
  <c r="O12" i="9"/>
  <c r="O11" i="9"/>
  <c r="I11" i="9" s="1"/>
  <c r="X17" i="9"/>
  <c r="V8" i="13"/>
  <c r="V9" i="13"/>
  <c r="V10" i="13"/>
  <c r="O13" i="13"/>
  <c r="AA33" i="13"/>
  <c r="V34" i="13"/>
  <c r="M11" i="13"/>
  <c r="R13" i="13"/>
  <c r="M8" i="13"/>
  <c r="Q8" i="13"/>
  <c r="R8" i="13" s="1"/>
  <c r="O9" i="13"/>
  <c r="W10" i="13"/>
  <c r="V11" i="13"/>
  <c r="V12" i="13"/>
  <c r="N13" i="13"/>
  <c r="O27" i="13"/>
  <c r="X33" i="13"/>
  <c r="I33" i="13" s="1"/>
  <c r="R9" i="13"/>
  <c r="W9" i="13"/>
  <c r="M10" i="13"/>
  <c r="Q10" i="13"/>
  <c r="R10" i="13" s="1"/>
  <c r="Q11" i="13"/>
  <c r="R11" i="13" s="1"/>
  <c r="Q12" i="13"/>
  <c r="R12" i="13" s="1"/>
  <c r="V13" i="13"/>
  <c r="R14" i="13"/>
  <c r="AA21" i="13"/>
  <c r="V33" i="13"/>
  <c r="V35" i="13"/>
  <c r="AA37" i="13"/>
  <c r="Z8" i="13"/>
  <c r="AA8" i="13" s="1"/>
  <c r="W13" i="13"/>
  <c r="Z32" i="13"/>
  <c r="X38" i="13"/>
  <c r="V10" i="15"/>
  <c r="AA12" i="15"/>
  <c r="X13" i="15"/>
  <c r="X14" i="15"/>
  <c r="O19" i="15"/>
  <c r="I19" i="15" s="1"/>
  <c r="AA37" i="15"/>
  <c r="X9" i="15"/>
  <c r="AA13" i="15"/>
  <c r="G30" i="15"/>
  <c r="AA10" i="15"/>
  <c r="V11" i="15"/>
  <c r="V13" i="15"/>
  <c r="AA14" i="15"/>
  <c r="O16" i="15"/>
  <c r="I16" i="15" s="1"/>
  <c r="R16" i="15"/>
  <c r="M16" i="15"/>
  <c r="R8" i="15"/>
  <c r="G8" i="15" s="1"/>
  <c r="V9" i="14"/>
  <c r="V10" i="14"/>
  <c r="V11" i="14"/>
  <c r="M18" i="14"/>
  <c r="X9" i="14"/>
  <c r="X10" i="14"/>
  <c r="V12" i="14"/>
  <c r="X13" i="14"/>
  <c r="X14" i="14"/>
  <c r="R16" i="14"/>
  <c r="V13" i="14"/>
  <c r="M30" i="14"/>
  <c r="R12" i="14"/>
  <c r="R11" i="14"/>
  <c r="R8" i="14"/>
  <c r="G37" i="14"/>
  <c r="G30" i="14"/>
  <c r="G13" i="14"/>
  <c r="M21" i="13"/>
  <c r="N10" i="13"/>
  <c r="M12" i="13"/>
  <c r="N9" i="13"/>
  <c r="Z9" i="13"/>
  <c r="AA9" i="13" s="1"/>
  <c r="Z10" i="13"/>
  <c r="AA10" i="13" s="1"/>
  <c r="Z13" i="13"/>
  <c r="AA13" i="13" s="1"/>
  <c r="I14" i="13"/>
  <c r="M16" i="13"/>
  <c r="M26" i="13"/>
  <c r="R29" i="13"/>
  <c r="X37" i="13"/>
  <c r="G10" i="13"/>
  <c r="Z11" i="13"/>
  <c r="AA11" i="13" s="1"/>
  <c r="G11" i="13" s="1"/>
  <c r="O14" i="13"/>
  <c r="M19" i="13"/>
  <c r="AA19" i="13"/>
  <c r="M22" i="13"/>
  <c r="R27" i="13"/>
  <c r="AA38" i="13"/>
  <c r="S11" i="13"/>
  <c r="Z12" i="13"/>
  <c r="AA12" i="13" s="1"/>
  <c r="Z14" i="13"/>
  <c r="AA14" i="13" s="1"/>
  <c r="M14" i="13"/>
  <c r="V14" i="13"/>
  <c r="M17" i="13"/>
  <c r="M20" i="13"/>
  <c r="I12" i="13"/>
  <c r="I10" i="13"/>
  <c r="I8" i="13"/>
  <c r="R10" i="12"/>
  <c r="R14" i="12"/>
  <c r="AA19" i="12"/>
  <c r="Z21" i="12"/>
  <c r="AA21" i="12" s="1"/>
  <c r="Q24" i="12"/>
  <c r="R24" i="12" s="1"/>
  <c r="R25" i="12"/>
  <c r="R29" i="12"/>
  <c r="G30" i="12"/>
  <c r="R12" i="12"/>
  <c r="R30" i="12"/>
  <c r="V33" i="12"/>
  <c r="X35" i="12"/>
  <c r="I35" i="12" s="1"/>
  <c r="G38" i="12"/>
  <c r="I37" i="12"/>
  <c r="G29" i="12"/>
  <c r="R22" i="11"/>
  <c r="R10" i="11"/>
  <c r="R8" i="11"/>
  <c r="M9" i="11"/>
  <c r="S9" i="11" s="1"/>
  <c r="R13" i="11"/>
  <c r="R9" i="11"/>
  <c r="V27" i="11"/>
  <c r="M11" i="11"/>
  <c r="R14" i="11"/>
  <c r="AA28" i="11"/>
  <c r="M13" i="11"/>
  <c r="X24" i="11"/>
  <c r="R34" i="11"/>
  <c r="I10" i="11"/>
  <c r="Q11" i="11"/>
  <c r="R11" i="11" s="1"/>
  <c r="V11" i="11"/>
  <c r="M12" i="11"/>
  <c r="Q12" i="11"/>
  <c r="R12" i="11" s="1"/>
  <c r="AA17" i="11"/>
  <c r="Z25" i="11"/>
  <c r="AA25" i="11" s="1"/>
  <c r="N11" i="11"/>
  <c r="I11" i="11" s="1"/>
  <c r="V25" i="11"/>
  <c r="AA27" i="11"/>
  <c r="G29" i="11"/>
  <c r="X29" i="11"/>
  <c r="M8" i="11"/>
  <c r="AA19" i="11"/>
  <c r="V24" i="11"/>
  <c r="X27" i="11"/>
  <c r="I26" i="11"/>
  <c r="G21" i="11"/>
  <c r="R11" i="9"/>
  <c r="V14" i="9"/>
  <c r="AA19" i="9"/>
  <c r="G37" i="9"/>
  <c r="P10" i="9"/>
  <c r="R10" i="9" s="1"/>
  <c r="P9" i="9"/>
  <c r="R9" i="9" s="1"/>
  <c r="O10" i="9"/>
  <c r="I10" i="9" s="1"/>
  <c r="O9" i="9"/>
  <c r="I9" i="9" s="1"/>
  <c r="AA22" i="9"/>
  <c r="V32" i="15"/>
  <c r="Z32" i="15"/>
  <c r="AA32" i="15" s="1"/>
  <c r="V34" i="15"/>
  <c r="Z35" i="15"/>
  <c r="AA35" i="15" s="1"/>
  <c r="AB35" i="15" s="1"/>
  <c r="AA36" i="15"/>
  <c r="I38" i="15"/>
  <c r="I44" i="15" s="1"/>
  <c r="I46" i="15" s="1"/>
  <c r="X34" i="15"/>
  <c r="R26" i="15"/>
  <c r="G29" i="15"/>
  <c r="R17" i="15"/>
  <c r="R19" i="15"/>
  <c r="M20" i="15"/>
  <c r="M17" i="15"/>
  <c r="O20" i="15"/>
  <c r="I20" i="15" s="1"/>
  <c r="M22" i="15"/>
  <c r="R20" i="15"/>
  <c r="M21" i="15"/>
  <c r="Q18" i="15"/>
  <c r="R18" i="15" s="1"/>
  <c r="V8" i="15"/>
  <c r="R9" i="15"/>
  <c r="X11" i="15"/>
  <c r="V12" i="15"/>
  <c r="R14" i="15"/>
  <c r="O17" i="15"/>
  <c r="M18" i="15"/>
  <c r="Q22" i="15"/>
  <c r="R22" i="15" s="1"/>
  <c r="M26" i="15"/>
  <c r="M27" i="15"/>
  <c r="M28" i="15"/>
  <c r="R29" i="15"/>
  <c r="W34" i="15"/>
  <c r="V37" i="15"/>
  <c r="X38" i="15"/>
  <c r="X8" i="15"/>
  <c r="V9" i="15"/>
  <c r="R10" i="15"/>
  <c r="G10" i="15" s="1"/>
  <c r="X12" i="15"/>
  <c r="R13" i="15"/>
  <c r="V14" i="15"/>
  <c r="M19" i="15"/>
  <c r="Q21" i="15"/>
  <c r="R21" i="15" s="1"/>
  <c r="R25" i="15"/>
  <c r="V33" i="15"/>
  <c r="Z33" i="15"/>
  <c r="AA33" i="15" s="1"/>
  <c r="X36" i="15"/>
  <c r="I36" i="15" s="1"/>
  <c r="V38" i="15"/>
  <c r="R28" i="15"/>
  <c r="M30" i="15"/>
  <c r="V36" i="15"/>
  <c r="G37" i="15"/>
  <c r="W38" i="15"/>
  <c r="I32" i="15"/>
  <c r="I24" i="15"/>
  <c r="O8" i="15"/>
  <c r="O9" i="15"/>
  <c r="O10" i="15"/>
  <c r="O11" i="15"/>
  <c r="O12" i="15"/>
  <c r="O13" i="15"/>
  <c r="O14" i="15"/>
  <c r="V16" i="15"/>
  <c r="Z16" i="15"/>
  <c r="AA16" i="15" s="1"/>
  <c r="V17" i="15"/>
  <c r="Z17" i="15"/>
  <c r="AA17" i="15" s="1"/>
  <c r="I18" i="15"/>
  <c r="V18" i="15"/>
  <c r="Z18" i="15"/>
  <c r="AA18" i="15" s="1"/>
  <c r="V19" i="15"/>
  <c r="Z19" i="15"/>
  <c r="AA19" i="15" s="1"/>
  <c r="V20" i="15"/>
  <c r="Z20" i="15"/>
  <c r="AA20" i="15" s="1"/>
  <c r="I21" i="15"/>
  <c r="V21" i="15"/>
  <c r="Z21" i="15"/>
  <c r="AA21" i="15" s="1"/>
  <c r="I22" i="15"/>
  <c r="V22" i="15"/>
  <c r="Z22" i="15"/>
  <c r="AA22" i="15" s="1"/>
  <c r="M24" i="15"/>
  <c r="Q24" i="15"/>
  <c r="R24" i="15" s="1"/>
  <c r="M25" i="15"/>
  <c r="O26" i="15"/>
  <c r="Z27" i="15"/>
  <c r="AA27" i="15" s="1"/>
  <c r="V27" i="15"/>
  <c r="M29" i="15"/>
  <c r="O30" i="15"/>
  <c r="W33" i="15"/>
  <c r="Q34" i="15"/>
  <c r="R34" i="15" s="1"/>
  <c r="M34" i="15"/>
  <c r="W37" i="15"/>
  <c r="Q38" i="15"/>
  <c r="R38" i="15" s="1"/>
  <c r="M38" i="15"/>
  <c r="N38" i="15" s="1"/>
  <c r="O25" i="15"/>
  <c r="I25" i="15" s="1"/>
  <c r="Z26" i="15"/>
  <c r="AA26" i="15" s="1"/>
  <c r="V26" i="15"/>
  <c r="Q27" i="15"/>
  <c r="R27" i="15" s="1"/>
  <c r="I28" i="15"/>
  <c r="O29" i="15"/>
  <c r="Z30" i="15"/>
  <c r="AA30" i="15" s="1"/>
  <c r="V30" i="15"/>
  <c r="Q35" i="15"/>
  <c r="R35" i="15" s="1"/>
  <c r="G35" i="15" s="1"/>
  <c r="M35" i="15"/>
  <c r="M8" i="15"/>
  <c r="M9" i="15"/>
  <c r="M10" i="15"/>
  <c r="M11" i="15"/>
  <c r="M12" i="15"/>
  <c r="M13" i="15"/>
  <c r="M14" i="15"/>
  <c r="Z25" i="15"/>
  <c r="AA25" i="15" s="1"/>
  <c r="V25" i="15"/>
  <c r="I27" i="15"/>
  <c r="Z29" i="15"/>
  <c r="AA29" i="15" s="1"/>
  <c r="V29" i="15"/>
  <c r="Q30" i="15"/>
  <c r="R30" i="15" s="1"/>
  <c r="Q32" i="15"/>
  <c r="R32" i="15" s="1"/>
  <c r="M32" i="15"/>
  <c r="Q36" i="15"/>
  <c r="R36" i="15" s="1"/>
  <c r="G36" i="15" s="1"/>
  <c r="M36" i="15"/>
  <c r="Z24" i="15"/>
  <c r="AA24" i="15" s="1"/>
  <c r="V24" i="15"/>
  <c r="I26" i="15"/>
  <c r="Z28" i="15"/>
  <c r="AA28" i="15" s="1"/>
  <c r="V28" i="15"/>
  <c r="X30" i="15"/>
  <c r="Q33" i="15"/>
  <c r="R33" i="15" s="1"/>
  <c r="M33" i="15"/>
  <c r="O35" i="15"/>
  <c r="I35" i="15" s="1"/>
  <c r="Q37" i="15"/>
  <c r="R37" i="15" s="1"/>
  <c r="M37" i="15"/>
  <c r="X32" i="14"/>
  <c r="I32" i="14" s="1"/>
  <c r="AA37" i="14"/>
  <c r="AA32" i="14"/>
  <c r="X34" i="14"/>
  <c r="Z38" i="14"/>
  <c r="AA38" i="14" s="1"/>
  <c r="M17" i="14"/>
  <c r="O19" i="14"/>
  <c r="I19" i="14" s="1"/>
  <c r="O20" i="14"/>
  <c r="O16" i="14"/>
  <c r="I16" i="14" s="1"/>
  <c r="R20" i="14"/>
  <c r="M21" i="14"/>
  <c r="R19" i="14"/>
  <c r="M20" i="14"/>
  <c r="M22" i="14"/>
  <c r="Z9" i="14"/>
  <c r="AA9" i="14" s="1"/>
  <c r="X8" i="14"/>
  <c r="R10" i="14"/>
  <c r="G10" i="14" s="1"/>
  <c r="X12" i="14"/>
  <c r="R13" i="14"/>
  <c r="V14" i="14"/>
  <c r="O18" i="14"/>
  <c r="I18" i="14" s="1"/>
  <c r="M19" i="14"/>
  <c r="O22" i="14"/>
  <c r="M26" i="14"/>
  <c r="R30" i="14"/>
  <c r="V32" i="14"/>
  <c r="W34" i="14"/>
  <c r="V36" i="14"/>
  <c r="Z36" i="14"/>
  <c r="AA36" i="14" s="1"/>
  <c r="X37" i="14"/>
  <c r="Z11" i="14"/>
  <c r="AA11" i="14" s="1"/>
  <c r="M16" i="14"/>
  <c r="Q17" i="14"/>
  <c r="R17" i="14" s="1"/>
  <c r="Q21" i="14"/>
  <c r="R21" i="14" s="1"/>
  <c r="R25" i="14"/>
  <c r="R29" i="14"/>
  <c r="V33" i="14"/>
  <c r="Z33" i="14"/>
  <c r="AA33" i="14" s="1"/>
  <c r="Z35" i="14"/>
  <c r="AA35" i="14" s="1"/>
  <c r="Z8" i="14"/>
  <c r="AA8" i="14" s="1"/>
  <c r="Z12" i="14"/>
  <c r="AA12" i="14" s="1"/>
  <c r="AB12" i="14" s="1"/>
  <c r="Q18" i="14"/>
  <c r="R18" i="14" s="1"/>
  <c r="Q22" i="14"/>
  <c r="R22" i="14" s="1"/>
  <c r="V35" i="14"/>
  <c r="R9" i="14"/>
  <c r="R14" i="14"/>
  <c r="R26" i="14"/>
  <c r="M27" i="14"/>
  <c r="O28" i="14"/>
  <c r="I28" i="14" s="1"/>
  <c r="W37" i="14"/>
  <c r="G38" i="14"/>
  <c r="AB10" i="14"/>
  <c r="I24" i="14"/>
  <c r="O8" i="14"/>
  <c r="O9" i="14"/>
  <c r="O10" i="14"/>
  <c r="O11" i="14"/>
  <c r="I11" i="14" s="1"/>
  <c r="O12" i="14"/>
  <c r="O13" i="14"/>
  <c r="O14" i="14"/>
  <c r="V16" i="14"/>
  <c r="Z16" i="14"/>
  <c r="AA16" i="14" s="1"/>
  <c r="G16" i="14" s="1"/>
  <c r="I17" i="14"/>
  <c r="V17" i="14"/>
  <c r="Z17" i="14"/>
  <c r="AA17" i="14" s="1"/>
  <c r="V18" i="14"/>
  <c r="Z18" i="14"/>
  <c r="AA18" i="14" s="1"/>
  <c r="V19" i="14"/>
  <c r="Z19" i="14"/>
  <c r="AA19" i="14" s="1"/>
  <c r="V20" i="14"/>
  <c r="Z20" i="14"/>
  <c r="AA20" i="14" s="1"/>
  <c r="I21" i="14"/>
  <c r="V21" i="14"/>
  <c r="Z21" i="14"/>
  <c r="AA21" i="14" s="1"/>
  <c r="I22" i="14"/>
  <c r="V22" i="14"/>
  <c r="Z22" i="14"/>
  <c r="AA22" i="14" s="1"/>
  <c r="M24" i="14"/>
  <c r="Q24" i="14"/>
  <c r="R24" i="14" s="1"/>
  <c r="M25" i="14"/>
  <c r="O26" i="14"/>
  <c r="I26" i="14" s="1"/>
  <c r="Z27" i="14"/>
  <c r="AA27" i="14" s="1"/>
  <c r="V27" i="14"/>
  <c r="M29" i="14"/>
  <c r="O30" i="14"/>
  <c r="W33" i="14"/>
  <c r="Q34" i="14"/>
  <c r="R34" i="14" s="1"/>
  <c r="M34" i="14"/>
  <c r="O25" i="14"/>
  <c r="I25" i="14" s="1"/>
  <c r="Z26" i="14"/>
  <c r="AA26" i="14" s="1"/>
  <c r="V26" i="14"/>
  <c r="Q27" i="14"/>
  <c r="R27" i="14" s="1"/>
  <c r="M28" i="14"/>
  <c r="O29" i="14"/>
  <c r="Z30" i="14"/>
  <c r="AA30" i="14" s="1"/>
  <c r="V30" i="14"/>
  <c r="Q35" i="14"/>
  <c r="R35" i="14" s="1"/>
  <c r="M35" i="14"/>
  <c r="Q36" i="14"/>
  <c r="R36" i="14" s="1"/>
  <c r="M36" i="14"/>
  <c r="Q38" i="14"/>
  <c r="R38" i="14" s="1"/>
  <c r="M38" i="14"/>
  <c r="W38" i="14"/>
  <c r="V38" i="14"/>
  <c r="M8" i="14"/>
  <c r="M9" i="14"/>
  <c r="M10" i="14"/>
  <c r="M11" i="14"/>
  <c r="M12" i="14"/>
  <c r="M13" i="14"/>
  <c r="M14" i="14"/>
  <c r="Z25" i="14"/>
  <c r="AA25" i="14" s="1"/>
  <c r="V25" i="14"/>
  <c r="I27" i="14"/>
  <c r="Z29" i="14"/>
  <c r="AA29" i="14" s="1"/>
  <c r="V29" i="14"/>
  <c r="Q32" i="14"/>
  <c r="R32" i="14" s="1"/>
  <c r="M32" i="14"/>
  <c r="O36" i="14"/>
  <c r="O38" i="14"/>
  <c r="Z24" i="14"/>
  <c r="AA24" i="14" s="1"/>
  <c r="V24" i="14"/>
  <c r="Z28" i="14"/>
  <c r="AA28" i="14" s="1"/>
  <c r="V28" i="14"/>
  <c r="Q33" i="14"/>
  <c r="R33" i="14" s="1"/>
  <c r="M33" i="14"/>
  <c r="O35" i="14"/>
  <c r="I35" i="14" s="1"/>
  <c r="W36" i="14"/>
  <c r="Q37" i="14"/>
  <c r="R37" i="14" s="1"/>
  <c r="M37" i="14"/>
  <c r="X34" i="13"/>
  <c r="I34" i="13" s="1"/>
  <c r="W35" i="13"/>
  <c r="V37" i="13"/>
  <c r="V38" i="13"/>
  <c r="X35" i="13"/>
  <c r="I36" i="13"/>
  <c r="Z36" i="13"/>
  <c r="AA36" i="13" s="1"/>
  <c r="G37" i="13"/>
  <c r="Z34" i="13"/>
  <c r="AA34" i="13" s="1"/>
  <c r="AA32" i="13"/>
  <c r="R24" i="13"/>
  <c r="O26" i="13"/>
  <c r="I26" i="13" s="1"/>
  <c r="R28" i="13"/>
  <c r="M29" i="13"/>
  <c r="M30" i="13"/>
  <c r="R25" i="13"/>
  <c r="G29" i="13"/>
  <c r="G30" i="13"/>
  <c r="Q16" i="13"/>
  <c r="R16" i="13" s="1"/>
  <c r="G16" i="13" s="1"/>
  <c r="Q17" i="13"/>
  <c r="R17" i="13" s="1"/>
  <c r="Q18" i="13"/>
  <c r="R18" i="13" s="1"/>
  <c r="G18" i="13" s="1"/>
  <c r="Q19" i="13"/>
  <c r="R19" i="13" s="1"/>
  <c r="G19" i="13" s="1"/>
  <c r="Q20" i="13"/>
  <c r="R20" i="13" s="1"/>
  <c r="S20" i="13" s="1"/>
  <c r="Q21" i="13"/>
  <c r="R21" i="13" s="1"/>
  <c r="S21" i="13" s="1"/>
  <c r="Q22" i="13"/>
  <c r="R22" i="13" s="1"/>
  <c r="I38" i="13"/>
  <c r="I32" i="13"/>
  <c r="G22" i="13"/>
  <c r="I9" i="13"/>
  <c r="I11" i="13"/>
  <c r="G9" i="13"/>
  <c r="S17" i="13"/>
  <c r="I17" i="13"/>
  <c r="V17" i="13"/>
  <c r="Z17" i="13"/>
  <c r="AA17" i="13" s="1"/>
  <c r="I20" i="13"/>
  <c r="V20" i="13"/>
  <c r="Z20" i="13"/>
  <c r="AA20" i="13" s="1"/>
  <c r="V22" i="13"/>
  <c r="Z22" i="13"/>
  <c r="AA22" i="13" s="1"/>
  <c r="AB10" i="13"/>
  <c r="AB12" i="13"/>
  <c r="AB14" i="13"/>
  <c r="O25" i="13"/>
  <c r="Z26" i="13"/>
  <c r="AA26" i="13" s="1"/>
  <c r="V26" i="13"/>
  <c r="M28" i="13"/>
  <c r="O29" i="13"/>
  <c r="Z30" i="13"/>
  <c r="AA30" i="13" s="1"/>
  <c r="V30" i="13"/>
  <c r="Q35" i="13"/>
  <c r="R35" i="13" s="1"/>
  <c r="G35" i="13" s="1"/>
  <c r="M35" i="13"/>
  <c r="W38" i="13"/>
  <c r="X16" i="13"/>
  <c r="I16" i="13" s="1"/>
  <c r="X18" i="13"/>
  <c r="I18" i="13" s="1"/>
  <c r="X19" i="13"/>
  <c r="I19" i="13" s="1"/>
  <c r="G21" i="13"/>
  <c r="X21" i="13"/>
  <c r="O24" i="13"/>
  <c r="I24" i="13" s="1"/>
  <c r="Z25" i="13"/>
  <c r="AA25" i="13" s="1"/>
  <c r="G25" i="13" s="1"/>
  <c r="V25" i="13"/>
  <c r="Q26" i="13"/>
  <c r="R26" i="13" s="1"/>
  <c r="M27" i="13"/>
  <c r="I27" i="13"/>
  <c r="O28" i="13"/>
  <c r="I28" i="13" s="1"/>
  <c r="Z29" i="13"/>
  <c r="AA29" i="13" s="1"/>
  <c r="V29" i="13"/>
  <c r="Q30" i="13"/>
  <c r="R30" i="13" s="1"/>
  <c r="Q32" i="13"/>
  <c r="R32" i="13" s="1"/>
  <c r="M32" i="13"/>
  <c r="V32" i="13"/>
  <c r="Q36" i="13"/>
  <c r="R36" i="13" s="1"/>
  <c r="M36" i="13"/>
  <c r="V36" i="13"/>
  <c r="AB36" i="13" s="1"/>
  <c r="Z24" i="13"/>
  <c r="AA24" i="13" s="1"/>
  <c r="G24" i="13" s="1"/>
  <c r="V24" i="13"/>
  <c r="Z28" i="13"/>
  <c r="AA28" i="13" s="1"/>
  <c r="G28" i="13" s="1"/>
  <c r="V28" i="13"/>
  <c r="Q33" i="13"/>
  <c r="R33" i="13" s="1"/>
  <c r="G33" i="13" s="1"/>
  <c r="M33" i="13"/>
  <c r="Q37" i="13"/>
  <c r="R37" i="13" s="1"/>
  <c r="M37" i="13"/>
  <c r="V16" i="13"/>
  <c r="V18" i="13"/>
  <c r="V19" i="13"/>
  <c r="V21" i="13"/>
  <c r="M24" i="13"/>
  <c r="M25" i="13"/>
  <c r="X25" i="13"/>
  <c r="Z27" i="13"/>
  <c r="AA27" i="13" s="1"/>
  <c r="G27" i="13" s="1"/>
  <c r="V27" i="13"/>
  <c r="Q34" i="13"/>
  <c r="R34" i="13" s="1"/>
  <c r="M34" i="13"/>
  <c r="Q38" i="13"/>
  <c r="R38" i="13" s="1"/>
  <c r="M38" i="13"/>
  <c r="X33" i="12"/>
  <c r="Z34" i="12"/>
  <c r="AA34" i="12" s="1"/>
  <c r="AA35" i="12"/>
  <c r="V37" i="12"/>
  <c r="AA33" i="12"/>
  <c r="X37" i="12"/>
  <c r="R27" i="12"/>
  <c r="X18" i="12"/>
  <c r="I18" i="12" s="1"/>
  <c r="X19" i="12"/>
  <c r="I19" i="12" s="1"/>
  <c r="AA16" i="12"/>
  <c r="AA18" i="12"/>
  <c r="V19" i="12"/>
  <c r="Z22" i="12"/>
  <c r="AA22" i="12" s="1"/>
  <c r="O8" i="12"/>
  <c r="I8" i="12" s="1"/>
  <c r="O9" i="12"/>
  <c r="I9" i="12" s="1"/>
  <c r="O10" i="12"/>
  <c r="I10" i="12" s="1"/>
  <c r="O11" i="12"/>
  <c r="O12" i="12"/>
  <c r="O13" i="12"/>
  <c r="O14" i="12"/>
  <c r="V16" i="12"/>
  <c r="Z17" i="12"/>
  <c r="AA17" i="12" s="1"/>
  <c r="X20" i="12"/>
  <c r="I20" i="12" s="1"/>
  <c r="M28" i="12"/>
  <c r="Z32" i="12"/>
  <c r="AA32" i="12" s="1"/>
  <c r="X36" i="12"/>
  <c r="V38" i="12"/>
  <c r="X16" i="12"/>
  <c r="I16" i="12" s="1"/>
  <c r="V17" i="12"/>
  <c r="O25" i="12"/>
  <c r="I25" i="12" s="1"/>
  <c r="M27" i="12"/>
  <c r="O28" i="12"/>
  <c r="I28" i="12" s="1"/>
  <c r="O29" i="12"/>
  <c r="V32" i="12"/>
  <c r="V35" i="12"/>
  <c r="Z37" i="12"/>
  <c r="AA37" i="12" s="1"/>
  <c r="X38" i="12"/>
  <c r="M11" i="12"/>
  <c r="M12" i="12"/>
  <c r="M13" i="12"/>
  <c r="M14" i="12"/>
  <c r="V18" i="12"/>
  <c r="I21" i="12"/>
  <c r="R26" i="12"/>
  <c r="W33" i="12"/>
  <c r="I34" i="12"/>
  <c r="I24" i="12"/>
  <c r="G22" i="12"/>
  <c r="I32" i="12"/>
  <c r="I17" i="12"/>
  <c r="M8" i="12"/>
  <c r="M9" i="12"/>
  <c r="M10" i="12"/>
  <c r="V8" i="12"/>
  <c r="Z8" i="12"/>
  <c r="AA8" i="12" s="1"/>
  <c r="V9" i="12"/>
  <c r="Z9" i="12"/>
  <c r="AA9" i="12" s="1"/>
  <c r="G9" i="12" s="1"/>
  <c r="V10" i="12"/>
  <c r="Z10" i="12"/>
  <c r="AA10" i="12" s="1"/>
  <c r="N11" i="12"/>
  <c r="V11" i="12"/>
  <c r="Z11" i="12"/>
  <c r="AA11" i="12" s="1"/>
  <c r="N12" i="12"/>
  <c r="V12" i="12"/>
  <c r="Z12" i="12"/>
  <c r="AA12" i="12" s="1"/>
  <c r="I13" i="12"/>
  <c r="N13" i="12"/>
  <c r="V13" i="12"/>
  <c r="Z13" i="12"/>
  <c r="AA13" i="12" s="1"/>
  <c r="I14" i="12"/>
  <c r="N14" i="12"/>
  <c r="V14" i="12"/>
  <c r="Z14" i="12"/>
  <c r="AA14" i="12" s="1"/>
  <c r="M16" i="12"/>
  <c r="Q16" i="12"/>
  <c r="R16" i="12" s="1"/>
  <c r="M17" i="12"/>
  <c r="Q17" i="12"/>
  <c r="R17" i="12" s="1"/>
  <c r="M18" i="12"/>
  <c r="Q18" i="12"/>
  <c r="R18" i="12" s="1"/>
  <c r="M19" i="12"/>
  <c r="Q19" i="12"/>
  <c r="R19" i="12" s="1"/>
  <c r="M20" i="12"/>
  <c r="Q20" i="12"/>
  <c r="R20" i="12" s="1"/>
  <c r="G20" i="12" s="1"/>
  <c r="M21" i="12"/>
  <c r="Q21" i="12"/>
  <c r="R21" i="12" s="1"/>
  <c r="M22" i="12"/>
  <c r="Q22" i="12"/>
  <c r="R22" i="12" s="1"/>
  <c r="Z24" i="12"/>
  <c r="AA24" i="12" s="1"/>
  <c r="V24" i="12"/>
  <c r="M26" i="12"/>
  <c r="O27" i="12"/>
  <c r="I27" i="12" s="1"/>
  <c r="Z28" i="12"/>
  <c r="AA28" i="12" s="1"/>
  <c r="V28" i="12"/>
  <c r="M30" i="12"/>
  <c r="Q33" i="12"/>
  <c r="R33" i="12" s="1"/>
  <c r="M33" i="12"/>
  <c r="O37" i="12"/>
  <c r="Q37" i="12"/>
  <c r="R37" i="12" s="1"/>
  <c r="M37" i="12"/>
  <c r="V20" i="12"/>
  <c r="V21" i="12"/>
  <c r="V22" i="12"/>
  <c r="M24" i="12"/>
  <c r="M25" i="12"/>
  <c r="O26" i="12"/>
  <c r="I26" i="12" s="1"/>
  <c r="Z27" i="12"/>
  <c r="AA27" i="12" s="1"/>
  <c r="V27" i="12"/>
  <c r="Q28" i="12"/>
  <c r="R28" i="12" s="1"/>
  <c r="M29" i="12"/>
  <c r="O30" i="12"/>
  <c r="Q34" i="12"/>
  <c r="R34" i="12" s="1"/>
  <c r="M34" i="12"/>
  <c r="V34" i="12"/>
  <c r="V36" i="12"/>
  <c r="O38" i="12"/>
  <c r="Q38" i="12"/>
  <c r="R38" i="12" s="1"/>
  <c r="M38" i="12"/>
  <c r="Z26" i="12"/>
  <c r="AA26" i="12" s="1"/>
  <c r="V26" i="12"/>
  <c r="Z30" i="12"/>
  <c r="AA30" i="12" s="1"/>
  <c r="V30" i="12"/>
  <c r="Q35" i="12"/>
  <c r="R35" i="12" s="1"/>
  <c r="M35" i="12"/>
  <c r="Z25" i="12"/>
  <c r="AA25" i="12" s="1"/>
  <c r="G25" i="12" s="1"/>
  <c r="V25" i="12"/>
  <c r="Z29" i="12"/>
  <c r="AA29" i="12" s="1"/>
  <c r="V29" i="12"/>
  <c r="Q32" i="12"/>
  <c r="R32" i="12" s="1"/>
  <c r="M32" i="12"/>
  <c r="O36" i="12"/>
  <c r="Q36" i="12"/>
  <c r="R36" i="12" s="1"/>
  <c r="M36" i="12"/>
  <c r="O34" i="11"/>
  <c r="Q32" i="11"/>
  <c r="R32" i="11" s="1"/>
  <c r="Q33" i="11"/>
  <c r="R33" i="11" s="1"/>
  <c r="Q35" i="11"/>
  <c r="R35" i="11" s="1"/>
  <c r="Q36" i="11"/>
  <c r="R36" i="11" s="1"/>
  <c r="Q37" i="11"/>
  <c r="R37" i="11" s="1"/>
  <c r="Q38" i="11"/>
  <c r="R38" i="11" s="1"/>
  <c r="AA26" i="11"/>
  <c r="X28" i="11"/>
  <c r="I28" i="11" s="1"/>
  <c r="G30" i="11"/>
  <c r="W27" i="11"/>
  <c r="AB27" i="11" s="1"/>
  <c r="Z30" i="11"/>
  <c r="AA30" i="11" s="1"/>
  <c r="AB24" i="11"/>
  <c r="I27" i="11"/>
  <c r="V16" i="11"/>
  <c r="V17" i="11"/>
  <c r="AB17" i="11" s="1"/>
  <c r="V18" i="11"/>
  <c r="V19" i="11"/>
  <c r="AB19" i="11" s="1"/>
  <c r="X16" i="11"/>
  <c r="I16" i="11" s="1"/>
  <c r="X17" i="11"/>
  <c r="I17" i="11" s="1"/>
  <c r="X18" i="11"/>
  <c r="I18" i="11" s="1"/>
  <c r="I19" i="11"/>
  <c r="G22" i="11"/>
  <c r="I9" i="11"/>
  <c r="I12" i="11"/>
  <c r="I8" i="11"/>
  <c r="AB18" i="11"/>
  <c r="Z9" i="11"/>
  <c r="AA9" i="11" s="1"/>
  <c r="G9" i="11" s="1"/>
  <c r="V9" i="11"/>
  <c r="M10" i="11"/>
  <c r="Z10" i="11"/>
  <c r="AA10" i="11" s="1"/>
  <c r="G10" i="11" s="1"/>
  <c r="V13" i="11"/>
  <c r="M14" i="11"/>
  <c r="Z14" i="11"/>
  <c r="AA14" i="11" s="1"/>
  <c r="Z20" i="11"/>
  <c r="AA20" i="11" s="1"/>
  <c r="V20" i="11"/>
  <c r="V10" i="11"/>
  <c r="AB10" i="11" s="1"/>
  <c r="Z11" i="11"/>
  <c r="AA11" i="11" s="1"/>
  <c r="I14" i="11"/>
  <c r="V14" i="11"/>
  <c r="X20" i="11"/>
  <c r="I20" i="11" s="1"/>
  <c r="M22" i="11"/>
  <c r="O22" i="11"/>
  <c r="I24" i="11"/>
  <c r="I25" i="11"/>
  <c r="Z12" i="11"/>
  <c r="AA12" i="11" s="1"/>
  <c r="G12" i="11" s="1"/>
  <c r="Q16" i="11"/>
  <c r="R16" i="11" s="1"/>
  <c r="G16" i="11" s="1"/>
  <c r="Q17" i="11"/>
  <c r="R17" i="11" s="1"/>
  <c r="Q18" i="11"/>
  <c r="R18" i="11" s="1"/>
  <c r="G18" i="11" s="1"/>
  <c r="Q19" i="11"/>
  <c r="R19" i="11" s="1"/>
  <c r="G19" i="11" s="1"/>
  <c r="Q20" i="11"/>
  <c r="R20" i="11" s="1"/>
  <c r="Q21" i="11"/>
  <c r="R21" i="11" s="1"/>
  <c r="Z8" i="11"/>
  <c r="AA8" i="11" s="1"/>
  <c r="G8" i="11" s="1"/>
  <c r="V8" i="11"/>
  <c r="V12" i="11"/>
  <c r="Z13" i="11"/>
  <c r="AA13" i="11" s="1"/>
  <c r="M16" i="11"/>
  <c r="M17" i="11"/>
  <c r="M18" i="11"/>
  <c r="M19" i="11"/>
  <c r="M20" i="11"/>
  <c r="M21" i="11"/>
  <c r="Z21" i="11"/>
  <c r="AA21" i="11" s="1"/>
  <c r="V21" i="11"/>
  <c r="Q26" i="11"/>
  <c r="R26" i="11" s="1"/>
  <c r="M26" i="11"/>
  <c r="V26" i="11"/>
  <c r="Z22" i="11"/>
  <c r="AA22" i="11" s="1"/>
  <c r="V22" i="11"/>
  <c r="Q27" i="11"/>
  <c r="R27" i="11" s="1"/>
  <c r="M27" i="11"/>
  <c r="V29" i="11"/>
  <c r="AB29" i="11" s="1"/>
  <c r="M32" i="11"/>
  <c r="M33" i="11"/>
  <c r="M34" i="11"/>
  <c r="M35" i="11"/>
  <c r="Q24" i="11"/>
  <c r="R24" i="11" s="1"/>
  <c r="G24" i="11" s="1"/>
  <c r="M24" i="11"/>
  <c r="Q28" i="11"/>
  <c r="R28" i="11" s="1"/>
  <c r="G28" i="11" s="1"/>
  <c r="M28" i="11"/>
  <c r="V28" i="11"/>
  <c r="V30" i="11"/>
  <c r="N36" i="11"/>
  <c r="M36" i="11"/>
  <c r="N38" i="11"/>
  <c r="M38" i="11"/>
  <c r="Q25" i="11"/>
  <c r="R25" i="11" s="1"/>
  <c r="G25" i="11" s="1"/>
  <c r="M25" i="11"/>
  <c r="Q29" i="11"/>
  <c r="R29" i="11" s="1"/>
  <c r="M29" i="11"/>
  <c r="O29" i="11"/>
  <c r="X32" i="11"/>
  <c r="I32" i="11" s="1"/>
  <c r="Z32" i="11"/>
  <c r="AA32" i="11" s="1"/>
  <c r="G32" i="11" s="1"/>
  <c r="V32" i="11"/>
  <c r="X33" i="11"/>
  <c r="Z33" i="11"/>
  <c r="AA33" i="11" s="1"/>
  <c r="G33" i="11" s="1"/>
  <c r="V33" i="11"/>
  <c r="I33" i="11"/>
  <c r="X34" i="11"/>
  <c r="Z34" i="11"/>
  <c r="AA34" i="11" s="1"/>
  <c r="G34" i="11" s="1"/>
  <c r="V34" i="11"/>
  <c r="Q30" i="11"/>
  <c r="R30" i="11" s="1"/>
  <c r="M30" i="11"/>
  <c r="O30" i="11"/>
  <c r="N37" i="11"/>
  <c r="M37" i="11"/>
  <c r="I35" i="11"/>
  <c r="V35" i="11"/>
  <c r="Z35" i="11"/>
  <c r="AA35" i="11" s="1"/>
  <c r="I36" i="11"/>
  <c r="V36" i="11"/>
  <c r="Z36" i="11"/>
  <c r="AA36" i="11" s="1"/>
  <c r="I37" i="11"/>
  <c r="V37" i="11"/>
  <c r="Z37" i="11"/>
  <c r="AA37" i="11" s="1"/>
  <c r="I38" i="11"/>
  <c r="V38" i="11"/>
  <c r="Z38" i="11"/>
  <c r="AA38" i="11" s="1"/>
  <c r="V28" i="9"/>
  <c r="Q24" i="9"/>
  <c r="R24" i="9" s="1"/>
  <c r="M28" i="9"/>
  <c r="Z16" i="9"/>
  <c r="AA16" i="9" s="1"/>
  <c r="V18" i="9"/>
  <c r="Z20" i="9"/>
  <c r="AA20" i="9" s="1"/>
  <c r="I21" i="9"/>
  <c r="X22" i="9"/>
  <c r="Z21" i="9"/>
  <c r="AA21" i="9" s="1"/>
  <c r="I22" i="9"/>
  <c r="AA17" i="9"/>
  <c r="X19" i="9"/>
  <c r="Z9" i="9"/>
  <c r="AA9" i="9" s="1"/>
  <c r="Z10" i="9"/>
  <c r="AA10" i="9" s="1"/>
  <c r="Z11" i="9"/>
  <c r="AA11" i="9" s="1"/>
  <c r="G11" i="9" s="1"/>
  <c r="Z18" i="9"/>
  <c r="AA18" i="9" s="1"/>
  <c r="V8" i="9"/>
  <c r="V9" i="9"/>
  <c r="I20" i="9"/>
  <c r="M26" i="9"/>
  <c r="V26" i="9"/>
  <c r="M30" i="9"/>
  <c r="Q13" i="9"/>
  <c r="R13" i="9" s="1"/>
  <c r="V13" i="9"/>
  <c r="I14" i="9"/>
  <c r="Z14" i="9"/>
  <c r="AA14" i="9" s="1"/>
  <c r="AB14" i="9" s="1"/>
  <c r="X18" i="9"/>
  <c r="V19" i="9"/>
  <c r="V22" i="9"/>
  <c r="V24" i="9"/>
  <c r="M25" i="9"/>
  <c r="V25" i="9"/>
  <c r="M29" i="9"/>
  <c r="V29" i="9"/>
  <c r="Q32" i="9"/>
  <c r="R32" i="9" s="1"/>
  <c r="M34" i="9"/>
  <c r="O35" i="9"/>
  <c r="I35" i="9" s="1"/>
  <c r="Z12" i="9"/>
  <c r="AA12" i="9" s="1"/>
  <c r="G12" i="9" s="1"/>
  <c r="M27" i="9"/>
  <c r="V27" i="9"/>
  <c r="M36" i="9"/>
  <c r="M37" i="9"/>
  <c r="Z8" i="9"/>
  <c r="AA8" i="9" s="1"/>
  <c r="V10" i="9"/>
  <c r="V11" i="9"/>
  <c r="V12" i="9"/>
  <c r="AB12" i="9" s="1"/>
  <c r="I13" i="9"/>
  <c r="Z13" i="9"/>
  <c r="AA13" i="9" s="1"/>
  <c r="I17" i="9"/>
  <c r="V30" i="9"/>
  <c r="R35" i="9"/>
  <c r="O36" i="9"/>
  <c r="I29" i="9"/>
  <c r="I30" i="9"/>
  <c r="I16" i="9"/>
  <c r="I12" i="9"/>
  <c r="I33" i="9"/>
  <c r="Z36" i="9"/>
  <c r="AA36" i="9" s="1"/>
  <c r="V36" i="9"/>
  <c r="X36" i="9"/>
  <c r="Z37" i="9"/>
  <c r="AA37" i="9" s="1"/>
  <c r="V37" i="9"/>
  <c r="Q38" i="9"/>
  <c r="R38" i="9" s="1"/>
  <c r="Q16" i="9"/>
  <c r="R16" i="9" s="1"/>
  <c r="M16" i="9"/>
  <c r="V16" i="9"/>
  <c r="Q20" i="9"/>
  <c r="R20" i="9" s="1"/>
  <c r="M20" i="9"/>
  <c r="V20" i="9"/>
  <c r="X25" i="9"/>
  <c r="I25" i="9" s="1"/>
  <c r="X26" i="9"/>
  <c r="I26" i="9" s="1"/>
  <c r="X27" i="9"/>
  <c r="I27" i="9" s="1"/>
  <c r="X28" i="9"/>
  <c r="I28" i="9" s="1"/>
  <c r="X29" i="9"/>
  <c r="X30" i="9"/>
  <c r="M32" i="9"/>
  <c r="M33" i="9"/>
  <c r="M35" i="9"/>
  <c r="Q37" i="9"/>
  <c r="R37" i="9" s="1"/>
  <c r="G38" i="9"/>
  <c r="M38" i="9"/>
  <c r="Q19" i="9"/>
  <c r="R19" i="9" s="1"/>
  <c r="G19" i="9" s="1"/>
  <c r="M19" i="9"/>
  <c r="M9" i="9"/>
  <c r="M10" i="9"/>
  <c r="M11" i="9"/>
  <c r="M12" i="9"/>
  <c r="M13" i="9"/>
  <c r="M14" i="9"/>
  <c r="Q17" i="9"/>
  <c r="R17" i="9" s="1"/>
  <c r="M17" i="9"/>
  <c r="V17" i="9"/>
  <c r="O19" i="9"/>
  <c r="Q21" i="9"/>
  <c r="R21" i="9" s="1"/>
  <c r="M21" i="9"/>
  <c r="V21" i="9"/>
  <c r="M24" i="9"/>
  <c r="Z24" i="9"/>
  <c r="AA24" i="9" s="1"/>
  <c r="Z32" i="9"/>
  <c r="AA32" i="9" s="1"/>
  <c r="V32" i="9"/>
  <c r="X32" i="9"/>
  <c r="I32" i="9" s="1"/>
  <c r="Z33" i="9"/>
  <c r="AA33" i="9" s="1"/>
  <c r="V33" i="9"/>
  <c r="Q34" i="9"/>
  <c r="R34" i="9" s="1"/>
  <c r="I34" i="9"/>
  <c r="Z35" i="9"/>
  <c r="AA35" i="9" s="1"/>
  <c r="V35" i="9"/>
  <c r="Q36" i="9"/>
  <c r="R36" i="9" s="1"/>
  <c r="X37" i="9"/>
  <c r="Q18" i="9"/>
  <c r="R18" i="9" s="1"/>
  <c r="M18" i="9"/>
  <c r="Q22" i="9"/>
  <c r="R22" i="9" s="1"/>
  <c r="M22" i="9"/>
  <c r="I24" i="9"/>
  <c r="Z25" i="9"/>
  <c r="AA25" i="9" s="1"/>
  <c r="Z26" i="9"/>
  <c r="AA26" i="9" s="1"/>
  <c r="Z27" i="9"/>
  <c r="AA27" i="9" s="1"/>
  <c r="Z28" i="9"/>
  <c r="AA28" i="9" s="1"/>
  <c r="Z29" i="9"/>
  <c r="AA29" i="9" s="1"/>
  <c r="Z30" i="9"/>
  <c r="AA30" i="9" s="1"/>
  <c r="Q33" i="9"/>
  <c r="R33" i="9" s="1"/>
  <c r="Q25" i="9"/>
  <c r="R25" i="9" s="1"/>
  <c r="Q26" i="9"/>
  <c r="R26" i="9" s="1"/>
  <c r="Q27" i="9"/>
  <c r="R27" i="9" s="1"/>
  <c r="Q28" i="9"/>
  <c r="R28" i="9" s="1"/>
  <c r="Q29" i="9"/>
  <c r="R29" i="9" s="1"/>
  <c r="Q30" i="9"/>
  <c r="R30" i="9" s="1"/>
  <c r="Z34" i="9"/>
  <c r="AA34" i="9" s="1"/>
  <c r="V34" i="9"/>
  <c r="Z38" i="9"/>
  <c r="AA38" i="9" s="1"/>
  <c r="V38" i="9"/>
  <c r="G20" i="11" l="1"/>
  <c r="I12" i="15"/>
  <c r="AB25" i="11"/>
  <c r="AB13" i="13"/>
  <c r="G12" i="13"/>
  <c r="G8" i="13"/>
  <c r="G36" i="14"/>
  <c r="G34" i="14"/>
  <c r="I10" i="14"/>
  <c r="H10" i="14" s="1"/>
  <c r="AB11" i="14"/>
  <c r="G9" i="14"/>
  <c r="H9" i="14" s="1"/>
  <c r="AB14" i="14"/>
  <c r="AB13" i="14"/>
  <c r="S17" i="14"/>
  <c r="AB37" i="14"/>
  <c r="I34" i="14"/>
  <c r="H34" i="14" s="1"/>
  <c r="G28" i="14"/>
  <c r="H28" i="14" s="1"/>
  <c r="I9" i="14"/>
  <c r="S18" i="14"/>
  <c r="S30" i="14"/>
  <c r="G18" i="14"/>
  <c r="H18" i="14" s="1"/>
  <c r="AB8" i="14"/>
  <c r="G12" i="14"/>
  <c r="AB9" i="14"/>
  <c r="AB38" i="14"/>
  <c r="S21" i="14"/>
  <c r="AB34" i="14"/>
  <c r="S19" i="14"/>
  <c r="I10" i="15"/>
  <c r="G34" i="15"/>
  <c r="G20" i="15"/>
  <c r="H20" i="15" s="1"/>
  <c r="S28" i="15"/>
  <c r="AB10" i="15"/>
  <c r="G12" i="15"/>
  <c r="H12" i="15" s="1"/>
  <c r="AB36" i="15"/>
  <c r="AB14" i="15"/>
  <c r="G33" i="15"/>
  <c r="AB37" i="15"/>
  <c r="AB8" i="15"/>
  <c r="S22" i="15"/>
  <c r="AB12" i="15"/>
  <c r="G11" i="15"/>
  <c r="AB25" i="15"/>
  <c r="AB26" i="15"/>
  <c r="AB32" i="15"/>
  <c r="S16" i="15"/>
  <c r="AB11" i="15"/>
  <c r="AB13" i="15"/>
  <c r="S17" i="15"/>
  <c r="G9" i="15"/>
  <c r="G41" i="15" s="1"/>
  <c r="S8" i="13"/>
  <c r="S14" i="13"/>
  <c r="S13" i="13"/>
  <c r="AB24" i="13"/>
  <c r="AB8" i="13"/>
  <c r="H10" i="13"/>
  <c r="H13" i="13"/>
  <c r="AB34" i="12"/>
  <c r="AB21" i="12"/>
  <c r="G8" i="12"/>
  <c r="G36" i="12"/>
  <c r="AB32" i="12"/>
  <c r="I12" i="12"/>
  <c r="AB37" i="12"/>
  <c r="G11" i="12"/>
  <c r="G18" i="12"/>
  <c r="AB20" i="12"/>
  <c r="G26" i="12"/>
  <c r="H26" i="12" s="1"/>
  <c r="G19" i="12"/>
  <c r="H19" i="12" s="1"/>
  <c r="AB33" i="12"/>
  <c r="AB19" i="12"/>
  <c r="AB26" i="12"/>
  <c r="I11" i="12"/>
  <c r="H11" i="12" s="1"/>
  <c r="S11" i="12"/>
  <c r="AB8" i="12"/>
  <c r="G9" i="9"/>
  <c r="G35" i="9"/>
  <c r="AB16" i="9"/>
  <c r="I19" i="9"/>
  <c r="AB38" i="9"/>
  <c r="AB17" i="9"/>
  <c r="G8" i="9"/>
  <c r="AB10" i="9"/>
  <c r="H8" i="13"/>
  <c r="AB27" i="13"/>
  <c r="AB35" i="13"/>
  <c r="S19" i="13"/>
  <c r="G17" i="13"/>
  <c r="H17" i="13" s="1"/>
  <c r="AB33" i="13"/>
  <c r="AB11" i="13"/>
  <c r="AB34" i="13"/>
  <c r="H12" i="13"/>
  <c r="AB38" i="13"/>
  <c r="S16" i="13"/>
  <c r="AB9" i="13"/>
  <c r="S9" i="13"/>
  <c r="S12" i="13"/>
  <c r="S10" i="13"/>
  <c r="AB34" i="15"/>
  <c r="I8" i="15"/>
  <c r="G32" i="15"/>
  <c r="H32" i="15" s="1"/>
  <c r="G27" i="15"/>
  <c r="H27" i="15" s="1"/>
  <c r="AB27" i="15"/>
  <c r="G17" i="15"/>
  <c r="I11" i="15"/>
  <c r="AB9" i="15"/>
  <c r="S20" i="15"/>
  <c r="G19" i="15"/>
  <c r="H19" i="15" s="1"/>
  <c r="G16" i="15"/>
  <c r="H16" i="15" s="1"/>
  <c r="I9" i="15"/>
  <c r="G25" i="15"/>
  <c r="H25" i="15" s="1"/>
  <c r="S21" i="15"/>
  <c r="S18" i="15"/>
  <c r="S16" i="14"/>
  <c r="I36" i="14"/>
  <c r="H36" i="14" s="1"/>
  <c r="AB27" i="14"/>
  <c r="G17" i="14"/>
  <c r="H17" i="14" s="1"/>
  <c r="I12" i="14"/>
  <c r="H12" i="14" s="1"/>
  <c r="S20" i="14"/>
  <c r="G11" i="14"/>
  <c r="H11" i="14" s="1"/>
  <c r="S26" i="14"/>
  <c r="S22" i="14"/>
  <c r="G8" i="14"/>
  <c r="S29" i="13"/>
  <c r="S22" i="13"/>
  <c r="H14" i="13"/>
  <c r="AB25" i="13"/>
  <c r="AB29" i="13"/>
  <c r="G20" i="13"/>
  <c r="H20" i="13" s="1"/>
  <c r="AB37" i="13"/>
  <c r="I35" i="13"/>
  <c r="H35" i="13" s="1"/>
  <c r="I25" i="13"/>
  <c r="H25" i="13" s="1"/>
  <c r="H11" i="13"/>
  <c r="S13" i="12"/>
  <c r="H14" i="12"/>
  <c r="S28" i="12"/>
  <c r="AB24" i="12"/>
  <c r="G17" i="12"/>
  <c r="H17" i="12" s="1"/>
  <c r="G12" i="12"/>
  <c r="G10" i="12"/>
  <c r="H10" i="12" s="1"/>
  <c r="AB9" i="12"/>
  <c r="AB16" i="12"/>
  <c r="G24" i="12"/>
  <c r="H24" i="12" s="1"/>
  <c r="G27" i="12"/>
  <c r="H27" i="12" s="1"/>
  <c r="G33" i="12"/>
  <c r="S11" i="11"/>
  <c r="S13" i="11"/>
  <c r="S8" i="11"/>
  <c r="AB22" i="11"/>
  <c r="G26" i="11"/>
  <c r="H26" i="11" s="1"/>
  <c r="AB9" i="11"/>
  <c r="AB33" i="11"/>
  <c r="G17" i="11"/>
  <c r="H17" i="11" s="1"/>
  <c r="S12" i="11"/>
  <c r="G27" i="11"/>
  <c r="H27" i="11" s="1"/>
  <c r="AB14" i="11"/>
  <c r="AB16" i="11"/>
  <c r="G35" i="11"/>
  <c r="H35" i="11" s="1"/>
  <c r="AB34" i="11"/>
  <c r="G11" i="11"/>
  <c r="H11" i="11" s="1"/>
  <c r="G10" i="9"/>
  <c r="H10" i="9" s="1"/>
  <c r="AB9" i="9"/>
  <c r="G28" i="9"/>
  <c r="H28" i="9" s="1"/>
  <c r="G17" i="9"/>
  <c r="H17" i="9" s="1"/>
  <c r="S37" i="9"/>
  <c r="AB30" i="9"/>
  <c r="AB18" i="9"/>
  <c r="H37" i="9"/>
  <c r="S27" i="9"/>
  <c r="S36" i="9"/>
  <c r="AB34" i="9"/>
  <c r="G16" i="9"/>
  <c r="H16" i="9" s="1"/>
  <c r="AB19" i="9"/>
  <c r="H30" i="9"/>
  <c r="AB8" i="9"/>
  <c r="S30" i="9"/>
  <c r="G24" i="9"/>
  <c r="H24" i="9" s="1"/>
  <c r="S26" i="9"/>
  <c r="AB33" i="15"/>
  <c r="I34" i="15"/>
  <c r="AB38" i="15"/>
  <c r="AB29" i="15"/>
  <c r="G26" i="15"/>
  <c r="H26" i="15" s="1"/>
  <c r="AB24" i="15"/>
  <c r="S27" i="15"/>
  <c r="S26" i="15"/>
  <c r="S19" i="15"/>
  <c r="G18" i="15"/>
  <c r="H18" i="15" s="1"/>
  <c r="G28" i="15"/>
  <c r="H28" i="15" s="1"/>
  <c r="S30" i="15"/>
  <c r="I17" i="15"/>
  <c r="I33" i="15"/>
  <c r="H13" i="15"/>
  <c r="S13" i="15"/>
  <c r="S9" i="15"/>
  <c r="H38" i="15"/>
  <c r="H44" i="15" s="1"/>
  <c r="H46" i="15" s="1"/>
  <c r="S38" i="15"/>
  <c r="S12" i="15"/>
  <c r="H35" i="15"/>
  <c r="S35" i="15"/>
  <c r="S25" i="15"/>
  <c r="AB18" i="15"/>
  <c r="AB28" i="15"/>
  <c r="S32" i="15"/>
  <c r="S11" i="15"/>
  <c r="G24" i="15"/>
  <c r="AB19" i="15"/>
  <c r="S33" i="15"/>
  <c r="H14" i="15"/>
  <c r="S14" i="15"/>
  <c r="H10" i="15"/>
  <c r="S10" i="15"/>
  <c r="AB30" i="15"/>
  <c r="S34" i="15"/>
  <c r="H29" i="15"/>
  <c r="S29" i="15"/>
  <c r="S24" i="15"/>
  <c r="AB20" i="15"/>
  <c r="AB16" i="15"/>
  <c r="H37" i="15"/>
  <c r="S37" i="15"/>
  <c r="H36" i="15"/>
  <c r="S36" i="15"/>
  <c r="H21" i="15"/>
  <c r="AB21" i="15"/>
  <c r="AB17" i="15"/>
  <c r="H30" i="15"/>
  <c r="S8" i="15"/>
  <c r="H22" i="15"/>
  <c r="AB22" i="15"/>
  <c r="G33" i="14"/>
  <c r="G32" i="14"/>
  <c r="H32" i="14" s="1"/>
  <c r="AB35" i="14"/>
  <c r="AB32" i="14"/>
  <c r="AB24" i="14"/>
  <c r="AB29" i="14"/>
  <c r="G25" i="14"/>
  <c r="H25" i="14" s="1"/>
  <c r="AB30" i="14"/>
  <c r="G27" i="14"/>
  <c r="H27" i="14" s="1"/>
  <c r="G24" i="14"/>
  <c r="H24" i="14" s="1"/>
  <c r="G19" i="14"/>
  <c r="H19" i="14" s="1"/>
  <c r="G20" i="14"/>
  <c r="I20" i="14"/>
  <c r="AB36" i="14"/>
  <c r="AB28" i="14"/>
  <c r="AB25" i="14"/>
  <c r="G35" i="14"/>
  <c r="H35" i="14" s="1"/>
  <c r="G26" i="14"/>
  <c r="H26" i="14" s="1"/>
  <c r="AB33" i="14"/>
  <c r="I8" i="14"/>
  <c r="H14" i="14"/>
  <c r="S14" i="14"/>
  <c r="H21" i="14"/>
  <c r="AB21" i="14"/>
  <c r="AB17" i="14"/>
  <c r="S27" i="14"/>
  <c r="S32" i="14"/>
  <c r="H13" i="14"/>
  <c r="S13" i="14"/>
  <c r="S9" i="14"/>
  <c r="H38" i="14"/>
  <c r="S38" i="14"/>
  <c r="S35" i="14"/>
  <c r="AB26" i="14"/>
  <c r="S25" i="14"/>
  <c r="H22" i="14"/>
  <c r="AB22" i="14"/>
  <c r="AB18" i="14"/>
  <c r="I33" i="14"/>
  <c r="H37" i="14"/>
  <c r="S37" i="14"/>
  <c r="S33" i="14"/>
  <c r="S12" i="14"/>
  <c r="S8" i="14"/>
  <c r="S34" i="14"/>
  <c r="H30" i="14"/>
  <c r="AB19" i="14"/>
  <c r="S11" i="14"/>
  <c r="S36" i="14"/>
  <c r="S28" i="14"/>
  <c r="H29" i="14"/>
  <c r="S29" i="14"/>
  <c r="S24" i="14"/>
  <c r="AB20" i="14"/>
  <c r="H16" i="14"/>
  <c r="AB16" i="14"/>
  <c r="S10" i="14"/>
  <c r="G32" i="13"/>
  <c r="H32" i="13" s="1"/>
  <c r="G36" i="13"/>
  <c r="G34" i="13"/>
  <c r="H34" i="13" s="1"/>
  <c r="AB32" i="13"/>
  <c r="H29" i="13"/>
  <c r="S30" i="13"/>
  <c r="AB30" i="13"/>
  <c r="S18" i="13"/>
  <c r="H9" i="13"/>
  <c r="H18" i="13"/>
  <c r="AB18" i="13"/>
  <c r="H24" i="13"/>
  <c r="S24" i="13"/>
  <c r="H33" i="13"/>
  <c r="S33" i="13"/>
  <c r="AB20" i="13"/>
  <c r="S34" i="13"/>
  <c r="H21" i="13"/>
  <c r="AB21" i="13"/>
  <c r="H27" i="13"/>
  <c r="S27" i="13"/>
  <c r="H28" i="13"/>
  <c r="S28" i="13"/>
  <c r="H30" i="13"/>
  <c r="S25" i="13"/>
  <c r="H19" i="13"/>
  <c r="AB19" i="13"/>
  <c r="H37" i="13"/>
  <c r="S37" i="13"/>
  <c r="AB28" i="13"/>
  <c r="S32" i="13"/>
  <c r="G26" i="13"/>
  <c r="H26" i="13" s="1"/>
  <c r="S35" i="13"/>
  <c r="AB26" i="13"/>
  <c r="H22" i="13"/>
  <c r="AB22" i="13"/>
  <c r="S26" i="13"/>
  <c r="H38" i="13"/>
  <c r="S38" i="13"/>
  <c r="S36" i="13"/>
  <c r="AB17" i="13"/>
  <c r="H16" i="13"/>
  <c r="AB16" i="13"/>
  <c r="I36" i="12"/>
  <c r="I33" i="12"/>
  <c r="AB35" i="12"/>
  <c r="G35" i="12"/>
  <c r="H35" i="12" s="1"/>
  <c r="G34" i="12"/>
  <c r="H34" i="12" s="1"/>
  <c r="AB17" i="12"/>
  <c r="G16" i="12"/>
  <c r="H16" i="12" s="1"/>
  <c r="AB22" i="12"/>
  <c r="AB18" i="12"/>
  <c r="G32" i="12"/>
  <c r="H32" i="12" s="1"/>
  <c r="AB25" i="12"/>
  <c r="AB36" i="12"/>
  <c r="S27" i="12"/>
  <c r="S14" i="12"/>
  <c r="S12" i="12"/>
  <c r="AB38" i="12"/>
  <c r="AB29" i="12"/>
  <c r="S35" i="12"/>
  <c r="S37" i="12"/>
  <c r="H37" i="12"/>
  <c r="S34" i="12"/>
  <c r="G28" i="12"/>
  <c r="H28" i="12" s="1"/>
  <c r="H30" i="12"/>
  <c r="S30" i="12"/>
  <c r="S21" i="12"/>
  <c r="H21" i="12"/>
  <c r="S19" i="12"/>
  <c r="AB14" i="12"/>
  <c r="AB13" i="12"/>
  <c r="AB11" i="12"/>
  <c r="AB10" i="12"/>
  <c r="H13" i="12"/>
  <c r="AB30" i="12"/>
  <c r="AB27" i="12"/>
  <c r="H25" i="12"/>
  <c r="S25" i="12"/>
  <c r="AB28" i="12"/>
  <c r="S9" i="12"/>
  <c r="H9" i="12"/>
  <c r="S32" i="12"/>
  <c r="S24" i="12"/>
  <c r="S33" i="12"/>
  <c r="S26" i="12"/>
  <c r="S22" i="12"/>
  <c r="H22" i="12"/>
  <c r="S20" i="12"/>
  <c r="H20" i="12"/>
  <c r="S18" i="12"/>
  <c r="H18" i="12"/>
  <c r="S16" i="12"/>
  <c r="H8" i="12"/>
  <c r="S8" i="12"/>
  <c r="S36" i="12"/>
  <c r="S38" i="12"/>
  <c r="H38" i="12"/>
  <c r="H29" i="12"/>
  <c r="S29" i="12"/>
  <c r="S17" i="12"/>
  <c r="AB12" i="12"/>
  <c r="S10" i="12"/>
  <c r="I34" i="11"/>
  <c r="H34" i="11" s="1"/>
  <c r="G36" i="11"/>
  <c r="H36" i="11" s="1"/>
  <c r="AB38" i="11"/>
  <c r="AB30" i="11"/>
  <c r="AB28" i="11"/>
  <c r="AB26" i="11"/>
  <c r="AB20" i="11"/>
  <c r="AB21" i="11"/>
  <c r="AB35" i="11"/>
  <c r="H32" i="11"/>
  <c r="S32" i="11"/>
  <c r="AB36" i="11"/>
  <c r="AB32" i="11"/>
  <c r="H29" i="11"/>
  <c r="S29" i="11"/>
  <c r="S36" i="11"/>
  <c r="H28" i="11"/>
  <c r="S28" i="11"/>
  <c r="S35" i="11"/>
  <c r="S20" i="11"/>
  <c r="H20" i="11"/>
  <c r="S16" i="11"/>
  <c r="H16" i="11"/>
  <c r="AB8" i="11"/>
  <c r="H8" i="11"/>
  <c r="H9" i="11"/>
  <c r="AB37" i="11"/>
  <c r="H30" i="11"/>
  <c r="S30" i="11"/>
  <c r="S34" i="11"/>
  <c r="S27" i="11"/>
  <c r="S19" i="11"/>
  <c r="H19" i="11"/>
  <c r="AB11" i="11"/>
  <c r="S14" i="11"/>
  <c r="H14" i="11"/>
  <c r="H10" i="11"/>
  <c r="S10" i="11"/>
  <c r="H25" i="11"/>
  <c r="S25" i="11"/>
  <c r="S38" i="11"/>
  <c r="H38" i="11"/>
  <c r="H24" i="11"/>
  <c r="S24" i="11"/>
  <c r="H33" i="11"/>
  <c r="S33" i="11"/>
  <c r="S26" i="11"/>
  <c r="S18" i="11"/>
  <c r="H18" i="11"/>
  <c r="AB12" i="11"/>
  <c r="H12" i="11"/>
  <c r="S22" i="11"/>
  <c r="H22" i="11"/>
  <c r="AB13" i="11"/>
  <c r="H13" i="11"/>
  <c r="S21" i="11"/>
  <c r="H21" i="11"/>
  <c r="S17" i="11"/>
  <c r="H37" i="11"/>
  <c r="S37" i="11"/>
  <c r="G26" i="9"/>
  <c r="H26" i="9" s="1"/>
  <c r="AB25" i="9"/>
  <c r="S29" i="9"/>
  <c r="G20" i="9"/>
  <c r="H20" i="9" s="1"/>
  <c r="AB21" i="9"/>
  <c r="AB20" i="9"/>
  <c r="AB22" i="9"/>
  <c r="AB37" i="9"/>
  <c r="G33" i="9"/>
  <c r="H33" i="9" s="1"/>
  <c r="AB29" i="9"/>
  <c r="AB24" i="9"/>
  <c r="S34" i="9"/>
  <c r="AB32" i="9"/>
  <c r="G25" i="9"/>
  <c r="H25" i="9" s="1"/>
  <c r="G18" i="9"/>
  <c r="AB35" i="9"/>
  <c r="AB33" i="9"/>
  <c r="G32" i="9"/>
  <c r="I36" i="9"/>
  <c r="AB11" i="9"/>
  <c r="I18" i="9"/>
  <c r="I49" i="9" s="1"/>
  <c r="H29" i="9"/>
  <c r="AB13" i="9"/>
  <c r="G27" i="9"/>
  <c r="H27" i="9" s="1"/>
  <c r="S18" i="9"/>
  <c r="S28" i="9"/>
  <c r="H21" i="9"/>
  <c r="S21" i="9"/>
  <c r="S17" i="9"/>
  <c r="H12" i="9"/>
  <c r="S12" i="9"/>
  <c r="S8" i="9"/>
  <c r="AB28" i="9"/>
  <c r="AB26" i="9"/>
  <c r="S25" i="9"/>
  <c r="H22" i="9"/>
  <c r="S22" i="9"/>
  <c r="G36" i="9"/>
  <c r="S11" i="9"/>
  <c r="H11" i="9"/>
  <c r="H19" i="9"/>
  <c r="S19" i="9"/>
  <c r="H35" i="9"/>
  <c r="S35" i="9"/>
  <c r="AB36" i="9"/>
  <c r="G34" i="9"/>
  <c r="H34" i="9" s="1"/>
  <c r="S24" i="9"/>
  <c r="H14" i="9"/>
  <c r="S14" i="9"/>
  <c r="S10" i="9"/>
  <c r="H38" i="9"/>
  <c r="S38" i="9"/>
  <c r="S33" i="9"/>
  <c r="S16" i="9"/>
  <c r="AB27" i="9"/>
  <c r="H13" i="9"/>
  <c r="S13" i="9"/>
  <c r="S9" i="9"/>
  <c r="S32" i="9"/>
  <c r="S20" i="9"/>
  <c r="I41" i="15" l="1"/>
  <c r="I43" i="15" s="1"/>
  <c r="G49" i="9"/>
  <c r="G49" i="14"/>
  <c r="G43" i="15"/>
  <c r="H34" i="15"/>
  <c r="I49" i="14"/>
  <c r="G41" i="13"/>
  <c r="H36" i="12"/>
  <c r="I49" i="12"/>
  <c r="G49" i="12"/>
  <c r="G51" i="12" s="1"/>
  <c r="I41" i="11"/>
  <c r="I43" i="11" s="1"/>
  <c r="G41" i="11"/>
  <c r="G43" i="11" s="1"/>
  <c r="H9" i="9"/>
  <c r="H8" i="15"/>
  <c r="H11" i="15"/>
  <c r="H33" i="15"/>
  <c r="F39" i="15" s="1"/>
  <c r="H9" i="15"/>
  <c r="H8" i="14"/>
  <c r="H12" i="12"/>
  <c r="F15" i="12" s="1"/>
  <c r="H8" i="9"/>
  <c r="G51" i="9"/>
  <c r="H18" i="9"/>
  <c r="F15" i="13"/>
  <c r="H17" i="15"/>
  <c r="F23" i="15" s="1"/>
  <c r="H20" i="14"/>
  <c r="F23" i="14" s="1"/>
  <c r="H33" i="14"/>
  <c r="F39" i="14" s="1"/>
  <c r="I41" i="13"/>
  <c r="I43" i="13" s="1"/>
  <c r="G43" i="13"/>
  <c r="I51" i="12"/>
  <c r="H33" i="12"/>
  <c r="F23" i="11"/>
  <c r="H32" i="9"/>
  <c r="H24" i="15"/>
  <c r="G51" i="14"/>
  <c r="I51" i="14"/>
  <c r="F31" i="14"/>
  <c r="H36" i="13"/>
  <c r="H41" i="13" s="1"/>
  <c r="H43" i="13" s="1"/>
  <c r="F23" i="13"/>
  <c r="F31" i="13"/>
  <c r="F39" i="12"/>
  <c r="F23" i="12"/>
  <c r="F31" i="12"/>
  <c r="F39" i="11"/>
  <c r="U39" i="11" s="1"/>
  <c r="Z39" i="11" s="1"/>
  <c r="AA39" i="11" s="1"/>
  <c r="F31" i="11"/>
  <c r="H41" i="11"/>
  <c r="H43" i="11" s="1"/>
  <c r="F15" i="11"/>
  <c r="H36" i="9"/>
  <c r="I51" i="9"/>
  <c r="F31" i="9"/>
  <c r="F23" i="9"/>
  <c r="H49" i="12" l="1"/>
  <c r="H51" i="12" s="1"/>
  <c r="B51" i="12" s="1"/>
  <c r="H41" i="15"/>
  <c r="H43" i="15" s="1"/>
  <c r="B46" i="15" s="1"/>
  <c r="H49" i="9"/>
  <c r="F15" i="14"/>
  <c r="F48" i="14" s="1"/>
  <c r="H49" i="14"/>
  <c r="H51" i="14" s="1"/>
  <c r="B51" i="14" s="1"/>
  <c r="F40" i="11"/>
  <c r="F15" i="15"/>
  <c r="F40" i="15" s="1"/>
  <c r="F48" i="12"/>
  <c r="F15" i="9"/>
  <c r="F39" i="9"/>
  <c r="H51" i="9"/>
  <c r="B51" i="9" s="1"/>
  <c r="B43" i="13"/>
  <c r="F39" i="13"/>
  <c r="U39" i="13" s="1"/>
  <c r="Z39" i="13" s="1"/>
  <c r="AA39" i="13" s="1"/>
  <c r="B43" i="11"/>
  <c r="F31" i="15"/>
  <c r="V39" i="11"/>
  <c r="X39" i="11"/>
  <c r="F40" i="13" l="1"/>
  <c r="F48" i="9"/>
  <c r="V39" i="13"/>
  <c r="X39" i="13"/>
  <c r="AB39" i="11"/>
  <c r="AB39" i="13" l="1"/>
</calcChain>
</file>

<file path=xl/sharedStrings.xml><?xml version="1.0" encoding="utf-8"?>
<sst xmlns="http://schemas.openxmlformats.org/spreadsheetml/2006/main" count="892" uniqueCount="54">
  <si>
    <t>Name der Tagespflegeperson:</t>
  </si>
  <si>
    <t>Name des Kindes:</t>
  </si>
  <si>
    <t xml:space="preserve">Bewilligte Stunden: </t>
  </si>
  <si>
    <t>Wochentag</t>
  </si>
  <si>
    <t>Datum</t>
  </si>
  <si>
    <t>Beginn</t>
  </si>
  <si>
    <t>Ende</t>
  </si>
  <si>
    <t xml:space="preserve">Betreuunsstunden nach </t>
  </si>
  <si>
    <t xml:space="preserve">Typ I </t>
  </si>
  <si>
    <t>Typ II</t>
  </si>
  <si>
    <t>Typ III</t>
  </si>
  <si>
    <t>Gesamt:</t>
  </si>
  <si>
    <t>Satz:</t>
  </si>
  <si>
    <t xml:space="preserve">Betrag: </t>
  </si>
  <si>
    <t>Datum:</t>
  </si>
  <si>
    <t>Unterschrift Eltern</t>
  </si>
  <si>
    <t>Unterschrift Tagespflegeperson</t>
  </si>
  <si>
    <t>Diff.</t>
  </si>
  <si>
    <t>Ü1</t>
  </si>
  <si>
    <t>Ü2</t>
  </si>
  <si>
    <t>Phasen Typ III</t>
  </si>
  <si>
    <t>RZ1</t>
  </si>
  <si>
    <t>I</t>
  </si>
  <si>
    <t>Start</t>
  </si>
  <si>
    <t>Typ I</t>
  </si>
  <si>
    <t>Hilfsspalten</t>
  </si>
  <si>
    <t>(können später in die Gesamtformel überführt werden - bei Bedarf)</t>
  </si>
  <si>
    <t>Wochenende</t>
  </si>
  <si>
    <t>Übrigens: schöne Formel, um den Wochentag als Text auszugeben:</t>
  </si>
  <si>
    <t>Gesamtbetrag:</t>
  </si>
  <si>
    <t xml:space="preserve">Ausgezahlt werden mindestens aber 85 % der Bewilligungsstunden (max. 85 % von 45 Wochenstunden). </t>
  </si>
  <si>
    <t>Die Unterzeichner versichern hiermit, dass die o.g. Betreuung von der Tagespflegeperson im angegebenen Umfang tatsächlich geleistet wurde.</t>
  </si>
  <si>
    <t xml:space="preserve">Zeitraum I </t>
  </si>
  <si>
    <t xml:space="preserve">Abrechnung der tatsächlichen Betreuungszeiten in der  Tagespflege </t>
  </si>
  <si>
    <t xml:space="preserve">Hinweise zum "Stundenzettel" </t>
  </si>
  <si>
    <t xml:space="preserve">Bei der Nutzung des Stundenzettels beachten Sie bitte folgende Hinweise: </t>
  </si>
  <si>
    <t xml:space="preserve">Der Stundenzeittel ist grundsätzlich geschützt;  d.h. es können lediglich die grau hinterlegten Felder (Namen, Az. Datum, etc.) sowie die unter "Beginn" und ""Ende" eintragbaren Betreuungszeiten erfasst werden. </t>
  </si>
  <si>
    <t>Zeiten sind grundsätzlich in Stunden:Minuten einzutragen, z.B. 12:15.</t>
  </si>
  <si>
    <t xml:space="preserve">Sollten Sie ein Kind über Nacht betreuen, tragen Sie daher bitte unbedingt die Endzeit 23:59 sowie am Folgetag die Beginnzeit 00.01 ein. </t>
  </si>
  <si>
    <t xml:space="preserve">Weitere Hnweise: </t>
  </si>
  <si>
    <t xml:space="preserve">Mit Ausnahme der Betreuung im Vertretungsfall kommt zum Abschluss des jeweiligen monatlichen Berechnungszeitraums mindestens ein Stundenumfang von 85 % der bewilligten Stunden zur Auszahlung. Diese Mindestförderung ist auf max. 85 % von 45 Wochenstunden beschränkt und wird nicht im Stundenzettel ausgewiesen. </t>
  </si>
  <si>
    <r>
      <rPr>
        <b/>
        <sz val="11"/>
        <color theme="1"/>
        <rFont val="Arial"/>
        <family val="2"/>
      </rPr>
      <t>Nicht eintragbar ist die Zeit 24:00 oder 00:00</t>
    </r>
    <r>
      <rPr>
        <sz val="11"/>
        <color theme="1"/>
        <rFont val="Arial"/>
        <family val="2"/>
      </rPr>
      <t xml:space="preserve">. Die Nutzung führt zu Fehlern in der Abrechnung. </t>
    </r>
  </si>
  <si>
    <t>Die Auszahlung des Sachaufwandes und der Förderleitung erfolgt nachträglich  für den abgeschlossenen Monat für die tasächliche Betreuungszeit nach Vorlage des Stundenzettels durch die jeweilige Tagespflegeperson. Voraussetzung für eine fristgerechte Auszahlung ist, dass der Stundenzettel innerhalb von fünf Werktagen nach Ende des jeweiligen Berechnungszeitraumes bei der Abteilung Jugend und Familie vorliegt.</t>
  </si>
  <si>
    <t xml:space="preserve">Der Stundenzettel ist vollständig in Excel auszufüllen, auszudrucken und - von Tagespflegeperson und einem Elterteil unterschrieben - zu übersenden. Bitte haben Sie Verständnis dafür, dass handschriftlich ausgefüllte Abrechnungen oder selbst erstellte Formulare nicht mehr zur Auszahlung kommen. </t>
  </si>
  <si>
    <t xml:space="preserve">Betreuungsstunden in der Woche: </t>
  </si>
  <si>
    <t>ja</t>
  </si>
  <si>
    <t xml:space="preserve">Die gesetztlichen Feiertage sind bereits im Stundenzettel hinterlegt. </t>
  </si>
  <si>
    <t xml:space="preserve">Stundennachweis Tagespflege
</t>
  </si>
  <si>
    <t>Stundennachweis Tagespflege</t>
  </si>
  <si>
    <t xml:space="preserve">Betreuungsstunden im Monat:  </t>
  </si>
  <si>
    <t>nein</t>
  </si>
  <si>
    <t>Betreuungsstunden im Monat:</t>
  </si>
  <si>
    <t xml:space="preserve">Betreuungsstunden im Monat </t>
  </si>
  <si>
    <t>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</si>
</sst>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0.00\ &quot;€&quot;"/>
    <numFmt numFmtId="166" formatCode="h:mm;@"/>
  </numFmts>
  <fonts count="27" x14ac:knownFonts="1">
    <font>
      <sz val="11"/>
      <color theme="1"/>
      <name val="Calibri"/>
      <family val="2"/>
      <scheme val="minor"/>
    </font>
    <font>
      <b/>
      <sz val="11"/>
      <color theme="1"/>
      <name val="Calibri"/>
      <family val="2"/>
      <scheme val="minor"/>
    </font>
    <font>
      <b/>
      <sz val="12"/>
      <color indexed="8"/>
      <name val="Calibri"/>
      <family val="2"/>
    </font>
    <font>
      <sz val="12"/>
      <color theme="1"/>
      <name val="Calibri"/>
      <family val="2"/>
      <scheme val="minor"/>
    </font>
    <font>
      <b/>
      <sz val="12"/>
      <color theme="5" tint="-0.249977111117893"/>
      <name val="Calibri"/>
      <family val="2"/>
    </font>
    <font>
      <sz val="11"/>
      <color theme="5" tint="-0.249977111117893"/>
      <name val="Calibri"/>
      <family val="2"/>
      <scheme val="minor"/>
    </font>
    <font>
      <sz val="12"/>
      <color theme="5" tint="-0.249977111117893"/>
      <name val="Calibri"/>
      <family val="2"/>
      <scheme val="minor"/>
    </font>
    <font>
      <sz val="11"/>
      <color theme="9" tint="-0.249977111117893"/>
      <name val="Calibri"/>
      <family val="2"/>
      <scheme val="minor"/>
    </font>
    <font>
      <b/>
      <sz val="12"/>
      <color theme="9" tint="-0.249977111117893"/>
      <name val="Calibri"/>
      <family val="2"/>
    </font>
    <font>
      <sz val="12"/>
      <color theme="9" tint="-0.249977111117893"/>
      <name val="Calibri"/>
      <family val="2"/>
      <scheme val="minor"/>
    </font>
    <font>
      <sz val="11"/>
      <color theme="8" tint="-0.499984740745262"/>
      <name val="Calibri"/>
      <family val="2"/>
      <scheme val="minor"/>
    </font>
    <font>
      <b/>
      <sz val="12"/>
      <color theme="8" tint="-0.499984740745262"/>
      <name val="Calibri"/>
      <family val="2"/>
    </font>
    <font>
      <b/>
      <sz val="10"/>
      <color theme="1"/>
      <name val="Verdana"/>
      <family val="2"/>
    </font>
    <font>
      <sz val="12"/>
      <color rgb="FFFF0000"/>
      <name val="Calibri"/>
      <family val="2"/>
      <scheme val="minor"/>
    </font>
    <font>
      <b/>
      <sz val="12"/>
      <color theme="1"/>
      <name val="Calibri"/>
      <family val="2"/>
    </font>
    <font>
      <sz val="12"/>
      <color indexed="8"/>
      <name val="Calibri"/>
      <family val="2"/>
    </font>
    <font>
      <b/>
      <sz val="12"/>
      <color theme="1"/>
      <name val="Calibri"/>
      <family val="2"/>
      <scheme val="minor"/>
    </font>
    <font>
      <sz val="8"/>
      <color theme="1"/>
      <name val="Calibri"/>
      <family val="2"/>
      <scheme val="minor"/>
    </font>
    <font>
      <b/>
      <sz val="8"/>
      <color indexed="8"/>
      <name val="Calibri"/>
      <family val="2"/>
    </font>
    <font>
      <sz val="8"/>
      <color indexed="8"/>
      <name val="Calibri"/>
      <family val="2"/>
    </font>
    <font>
      <b/>
      <sz val="12"/>
      <color theme="1"/>
      <name val="Arial"/>
      <family val="2"/>
    </font>
    <font>
      <sz val="11"/>
      <color theme="1"/>
      <name val="Arial"/>
      <family val="2"/>
    </font>
    <font>
      <b/>
      <sz val="18"/>
      <color theme="1"/>
      <name val="Arial"/>
      <family val="2"/>
    </font>
    <font>
      <b/>
      <sz val="11"/>
      <color theme="1"/>
      <name val="Arial"/>
      <family val="2"/>
    </font>
    <font>
      <b/>
      <u/>
      <sz val="11"/>
      <color theme="1"/>
      <name val="Arial"/>
      <family val="2"/>
    </font>
    <font>
      <sz val="11"/>
      <name val="Arial"/>
      <family val="2"/>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60">
    <border>
      <left/>
      <right/>
      <top/>
      <bottom/>
      <diagonal/>
    </border>
    <border>
      <left style="medium">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s>
  <cellStyleXfs count="1">
    <xf numFmtId="0" fontId="0" fillId="0" borderId="0"/>
  </cellStyleXfs>
  <cellXfs count="202">
    <xf numFmtId="0" fontId="0" fillId="0" borderId="0" xfId="0"/>
    <xf numFmtId="0" fontId="3" fillId="0" borderId="0" xfId="0" applyFont="1" applyProtection="1"/>
    <xf numFmtId="0" fontId="0" fillId="0" borderId="0" xfId="0" applyProtection="1"/>
    <xf numFmtId="164" fontId="2" fillId="2" borderId="0" xfId="0" applyNumberFormat="1" applyFont="1" applyFill="1" applyBorder="1" applyAlignment="1" applyProtection="1">
      <alignment horizontal="right"/>
    </xf>
    <xf numFmtId="0" fontId="2" fillId="4" borderId="0" xfId="0" applyFont="1" applyFill="1" applyBorder="1" applyAlignment="1" applyProtection="1">
      <alignment horizontal="left"/>
    </xf>
    <xf numFmtId="164" fontId="15" fillId="4" borderId="0" xfId="0" applyNumberFormat="1" applyFont="1" applyFill="1" applyBorder="1" applyAlignment="1" applyProtection="1">
      <alignment horizontal="right"/>
    </xf>
    <xf numFmtId="0" fontId="17" fillId="0" borderId="0" xfId="0" applyFont="1" applyProtection="1"/>
    <xf numFmtId="9" fontId="17" fillId="0" borderId="0" xfId="0" applyNumberFormat="1" applyFont="1" applyProtection="1"/>
    <xf numFmtId="0" fontId="18" fillId="4" borderId="0" xfId="0" applyFont="1" applyFill="1" applyBorder="1" applyAlignment="1" applyProtection="1">
      <alignment horizontal="left"/>
    </xf>
    <xf numFmtId="164" fontId="19" fillId="4" borderId="0" xfId="0" applyNumberFormat="1" applyFont="1" applyFill="1" applyBorder="1" applyAlignment="1" applyProtection="1">
      <alignment horizontal="right"/>
    </xf>
    <xf numFmtId="165" fontId="17" fillId="0" borderId="0" xfId="0" applyNumberFormat="1" applyFont="1" applyBorder="1" applyProtection="1"/>
    <xf numFmtId="9" fontId="3" fillId="0" borderId="0" xfId="0" applyNumberFormat="1" applyFont="1" applyProtection="1"/>
    <xf numFmtId="165" fontId="3" fillId="0" borderId="0" xfId="0" applyNumberFormat="1" applyFont="1" applyBorder="1" applyProtection="1"/>
    <xf numFmtId="0" fontId="0" fillId="0" borderId="0" xfId="0" applyFont="1" applyProtection="1"/>
    <xf numFmtId="0" fontId="3" fillId="0" borderId="0" xfId="0" applyFont="1" applyProtection="1">
      <protection hidden="1"/>
    </xf>
    <xf numFmtId="0" fontId="0" fillId="0" borderId="0" xfId="0" applyProtection="1">
      <protection hidden="1"/>
    </xf>
    <xf numFmtId="0" fontId="3" fillId="0" borderId="0" xfId="0" applyFont="1" applyAlignment="1" applyProtection="1">
      <alignment horizontal="left"/>
      <protection hidden="1"/>
    </xf>
    <xf numFmtId="0" fontId="13" fillId="0" borderId="0" xfId="0" applyFont="1" applyAlignment="1" applyProtection="1">
      <alignment horizontal="left"/>
      <protection hidden="1"/>
    </xf>
    <xf numFmtId="0" fontId="7" fillId="0" borderId="0" xfId="0" applyFont="1" applyProtection="1">
      <protection hidden="1"/>
    </xf>
    <xf numFmtId="0" fontId="10"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8" fillId="0" borderId="0" xfId="0" applyFont="1" applyFill="1" applyBorder="1" applyAlignment="1" applyProtection="1">
      <alignment horizontal="right"/>
      <protection hidden="1"/>
    </xf>
    <xf numFmtId="0" fontId="11" fillId="0" borderId="0" xfId="0" applyFont="1" applyFill="1" applyBorder="1" applyAlignment="1" applyProtection="1">
      <alignment horizontal="right"/>
      <protection hidden="1"/>
    </xf>
    <xf numFmtId="0" fontId="10" fillId="0" borderId="0" xfId="0" applyFont="1" applyAlignment="1" applyProtection="1">
      <alignment horizontal="right"/>
      <protection hidden="1"/>
    </xf>
    <xf numFmtId="0" fontId="2" fillId="0" borderId="0" xfId="0" applyFont="1" applyFill="1" applyBorder="1" applyAlignment="1" applyProtection="1">
      <alignment horizontal="right"/>
      <protection hidden="1"/>
    </xf>
    <xf numFmtId="0" fontId="7" fillId="0" borderId="0" xfId="0" applyFont="1" applyAlignment="1" applyProtection="1">
      <alignment horizontal="right"/>
      <protection hidden="1"/>
    </xf>
    <xf numFmtId="0" fontId="0" fillId="0" borderId="0" xfId="0" applyAlignment="1" applyProtection="1">
      <alignment horizontal="right"/>
      <protection hidden="1"/>
    </xf>
    <xf numFmtId="0" fontId="5" fillId="0" borderId="0" xfId="0" applyNumberFormat="1" applyFont="1" applyAlignment="1" applyProtection="1">
      <alignment horizontal="right"/>
      <protection hidden="1"/>
    </xf>
    <xf numFmtId="0" fontId="6" fillId="0" borderId="0" xfId="0" applyFont="1" applyAlignment="1" applyProtection="1">
      <alignment horizontal="right"/>
      <protection hidden="1"/>
    </xf>
    <xf numFmtId="0" fontId="9" fillId="0" borderId="0" xfId="0" applyFont="1" applyAlignment="1" applyProtection="1">
      <alignment horizontal="right"/>
      <protection hidden="1"/>
    </xf>
    <xf numFmtId="0" fontId="3" fillId="0" borderId="0" xfId="0" applyFont="1" applyAlignment="1" applyProtection="1">
      <alignment horizontal="right"/>
      <protection hidden="1"/>
    </xf>
    <xf numFmtId="0" fontId="12" fillId="0" borderId="0" xfId="0" quotePrefix="1" applyFont="1" applyAlignment="1" applyProtection="1">
      <alignment horizontal="left" vertical="center"/>
      <protection hidden="1"/>
    </xf>
    <xf numFmtId="166" fontId="2" fillId="0" borderId="4" xfId="0" applyNumberFormat="1" applyFont="1" applyBorder="1" applyAlignment="1" applyProtection="1">
      <alignment horizontal="center"/>
      <protection locked="0"/>
    </xf>
    <xf numFmtId="2" fontId="2" fillId="0" borderId="4" xfId="0" applyNumberFormat="1" applyFont="1" applyBorder="1" applyAlignment="1" applyProtection="1">
      <alignment horizontal="center"/>
    </xf>
    <xf numFmtId="0" fontId="14" fillId="0" borderId="15" xfId="0" quotePrefix="1" applyFont="1" applyBorder="1" applyAlignment="1" applyProtection="1">
      <alignment horizontal="left" vertical="center"/>
    </xf>
    <xf numFmtId="2" fontId="2" fillId="0" borderId="13" xfId="0" applyNumberFormat="1" applyFont="1" applyBorder="1" applyAlignment="1" applyProtection="1">
      <alignment horizontal="center"/>
    </xf>
    <xf numFmtId="0" fontId="14" fillId="0" borderId="16" xfId="0" quotePrefix="1" applyFont="1" applyBorder="1" applyAlignment="1" applyProtection="1">
      <alignment horizontal="left" vertical="center"/>
    </xf>
    <xf numFmtId="166" fontId="2" fillId="0" borderId="17" xfId="0" applyNumberFormat="1" applyFont="1" applyBorder="1" applyAlignment="1" applyProtection="1">
      <alignment horizontal="center"/>
      <protection locked="0"/>
    </xf>
    <xf numFmtId="2" fontId="2" fillId="0" borderId="17" xfId="0" applyNumberFormat="1" applyFont="1" applyBorder="1" applyAlignment="1" applyProtection="1">
      <alignment horizontal="center"/>
    </xf>
    <xf numFmtId="2" fontId="2" fillId="0" borderId="18" xfId="0" applyNumberFormat="1" applyFont="1" applyBorder="1" applyAlignment="1" applyProtection="1">
      <alignment horizontal="center"/>
    </xf>
    <xf numFmtId="0" fontId="2" fillId="0" borderId="0" xfId="0" applyFont="1" applyBorder="1" applyProtection="1"/>
    <xf numFmtId="0" fontId="3" fillId="0" borderId="0" xfId="0" applyFont="1" applyBorder="1" applyProtection="1"/>
    <xf numFmtId="165" fontId="16" fillId="2" borderId="0" xfId="0" applyNumberFormat="1" applyFont="1" applyFill="1" applyBorder="1" applyAlignment="1" applyProtection="1">
      <alignment horizontal="center"/>
    </xf>
    <xf numFmtId="0" fontId="15" fillId="3" borderId="11" xfId="0" applyFont="1" applyFill="1" applyBorder="1" applyProtection="1">
      <protection locked="0"/>
    </xf>
    <xf numFmtId="14" fontId="2" fillId="0" borderId="0" xfId="0" applyNumberFormat="1" applyFont="1" applyBorder="1" applyProtection="1"/>
    <xf numFmtId="166" fontId="2" fillId="0" borderId="0" xfId="0" applyNumberFormat="1" applyFont="1" applyBorder="1" applyAlignment="1" applyProtection="1">
      <alignment horizontal="center"/>
    </xf>
    <xf numFmtId="2" fontId="2" fillId="0" borderId="0" xfId="0" applyNumberFormat="1" applyFont="1" applyBorder="1" applyAlignment="1" applyProtection="1">
      <alignment horizontal="center"/>
    </xf>
    <xf numFmtId="166" fontId="2" fillId="0" borderId="0" xfId="0" applyNumberFormat="1" applyFont="1" applyBorder="1" applyProtection="1"/>
    <xf numFmtId="14" fontId="2" fillId="0" borderId="1" xfId="0" applyNumberFormat="1" applyFont="1" applyBorder="1" applyProtection="1"/>
    <xf numFmtId="0" fontId="2" fillId="0" borderId="22" xfId="0" applyFont="1" applyBorder="1" applyProtection="1"/>
    <xf numFmtId="0" fontId="14" fillId="0" borderId="1" xfId="0" quotePrefix="1" applyFont="1" applyBorder="1" applyAlignment="1" applyProtection="1">
      <alignment horizontal="left" vertical="center"/>
    </xf>
    <xf numFmtId="2" fontId="2" fillId="0" borderId="22" xfId="0" applyNumberFormat="1"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right"/>
    </xf>
    <xf numFmtId="0" fontId="2" fillId="0" borderId="1" xfId="0" applyFont="1" applyBorder="1" applyAlignment="1" applyProtection="1">
      <alignment horizontal="left"/>
    </xf>
    <xf numFmtId="0" fontId="14" fillId="0" borderId="19" xfId="0" quotePrefix="1" applyFont="1" applyBorder="1" applyAlignment="1" applyProtection="1">
      <alignment horizontal="left" vertical="center"/>
    </xf>
    <xf numFmtId="14" fontId="2" fillId="0" borderId="20" xfId="0" applyNumberFormat="1" applyFont="1" applyBorder="1" applyProtection="1"/>
    <xf numFmtId="166" fontId="2" fillId="0" borderId="20" xfId="0" applyNumberFormat="1" applyFont="1" applyBorder="1" applyAlignment="1" applyProtection="1">
      <alignment horizontal="center"/>
      <protection locked="0"/>
    </xf>
    <xf numFmtId="2" fontId="2" fillId="0" borderId="20" xfId="0" applyNumberFormat="1" applyFont="1" applyBorder="1" applyAlignment="1" applyProtection="1">
      <alignment horizontal="center"/>
    </xf>
    <xf numFmtId="2" fontId="2" fillId="0" borderId="21" xfId="0" applyNumberFormat="1" applyFont="1" applyBorder="1" applyAlignment="1" applyProtection="1">
      <alignment horizontal="center"/>
    </xf>
    <xf numFmtId="164" fontId="15" fillId="4" borderId="25" xfId="0" applyNumberFormat="1" applyFont="1" applyFill="1" applyBorder="1" applyAlignment="1" applyProtection="1">
      <alignment horizontal="center"/>
    </xf>
    <xf numFmtId="165" fontId="2" fillId="0" borderId="12" xfId="0" applyNumberFormat="1" applyFont="1" applyBorder="1" applyAlignment="1" applyProtection="1">
      <alignment horizontal="center"/>
    </xf>
    <xf numFmtId="165" fontId="2" fillId="0" borderId="10" xfId="0" applyNumberFormat="1" applyFont="1" applyBorder="1" applyAlignment="1" applyProtection="1">
      <alignment horizontal="center"/>
    </xf>
    <xf numFmtId="165" fontId="16" fillId="2" borderId="6" xfId="0" applyNumberFormat="1" applyFont="1" applyFill="1" applyBorder="1" applyAlignment="1" applyProtection="1">
      <alignment horizontal="center"/>
    </xf>
    <xf numFmtId="165" fontId="16" fillId="2" borderId="7" xfId="0" applyNumberFormat="1" applyFont="1" applyFill="1" applyBorder="1" applyAlignment="1" applyProtection="1">
      <alignment horizontal="center"/>
    </xf>
    <xf numFmtId="165" fontId="16" fillId="2" borderId="8" xfId="0" applyNumberFormat="1" applyFont="1" applyFill="1" applyBorder="1" applyAlignment="1" applyProtection="1">
      <alignment horizontal="center"/>
    </xf>
    <xf numFmtId="0" fontId="2" fillId="0" borderId="6" xfId="0" applyFont="1" applyBorder="1" applyAlignment="1" applyProtection="1">
      <alignment horizontal="center" wrapText="1"/>
    </xf>
    <xf numFmtId="0" fontId="1" fillId="0" borderId="7" xfId="0" applyFont="1" applyBorder="1" applyAlignment="1" applyProtection="1">
      <alignment horizontal="center" wrapText="1"/>
    </xf>
    <xf numFmtId="0" fontId="1" fillId="0" borderId="8" xfId="0" applyFont="1" applyBorder="1" applyAlignment="1" applyProtection="1">
      <alignment horizontal="center" wrapText="1"/>
    </xf>
    <xf numFmtId="0" fontId="2" fillId="4" borderId="3" xfId="0" applyFont="1" applyFill="1" applyBorder="1" applyAlignment="1" applyProtection="1">
      <alignment horizontal="left"/>
    </xf>
    <xf numFmtId="0" fontId="2" fillId="0" borderId="2" xfId="0" applyFont="1" applyBorder="1" applyAlignment="1" applyProtection="1">
      <alignment horizontal="left"/>
    </xf>
    <xf numFmtId="0" fontId="2" fillId="2" borderId="24" xfId="0" applyFont="1" applyFill="1" applyBorder="1" applyAlignment="1" applyProtection="1">
      <alignment horizontal="center"/>
      <protection locked="0"/>
    </xf>
    <xf numFmtId="0" fontId="2" fillId="0" borderId="29" xfId="0" applyFont="1" applyBorder="1" applyAlignment="1" applyProtection="1">
      <alignment vertical="top"/>
    </xf>
    <xf numFmtId="0" fontId="2" fillId="0" borderId="12" xfId="0" applyFont="1" applyBorder="1" applyAlignment="1" applyProtection="1">
      <alignment horizontal="center" vertical="top"/>
    </xf>
    <xf numFmtId="0" fontId="2" fillId="0" borderId="34" xfId="0" applyFont="1" applyBorder="1" applyProtection="1"/>
    <xf numFmtId="0" fontId="2" fillId="0" borderId="35" xfId="0" applyFont="1" applyBorder="1" applyProtection="1"/>
    <xf numFmtId="0" fontId="2" fillId="0" borderId="30" xfId="0" applyFont="1" applyBorder="1" applyAlignment="1" applyProtection="1">
      <alignment vertical="top"/>
    </xf>
    <xf numFmtId="0" fontId="2" fillId="0" borderId="31" xfId="0" applyFont="1" applyBorder="1" applyAlignment="1" applyProtection="1">
      <alignment vertical="top"/>
    </xf>
    <xf numFmtId="0" fontId="15" fillId="0" borderId="31" xfId="0" applyFont="1" applyBorder="1" applyAlignment="1" applyProtection="1">
      <alignment vertical="top"/>
    </xf>
    <xf numFmtId="166" fontId="2" fillId="0" borderId="34" xfId="0" applyNumberFormat="1" applyFont="1" applyBorder="1" applyProtection="1"/>
    <xf numFmtId="0" fontId="21" fillId="0" borderId="0" xfId="0" applyFont="1"/>
    <xf numFmtId="0" fontId="24" fillId="0" borderId="0" xfId="0" applyFont="1"/>
    <xf numFmtId="14" fontId="2" fillId="0" borderId="36" xfId="0" applyNumberFormat="1" applyFont="1" applyBorder="1" applyAlignment="1" applyProtection="1">
      <alignment vertical="center"/>
    </xf>
    <xf numFmtId="166" fontId="19" fillId="0" borderId="0" xfId="0" applyNumberFormat="1" applyFont="1" applyBorder="1" applyProtection="1"/>
    <xf numFmtId="166" fontId="18" fillId="0" borderId="0" xfId="0" applyNumberFormat="1" applyFont="1" applyBorder="1" applyProtection="1"/>
    <xf numFmtId="2" fontId="19" fillId="0" borderId="0" xfId="0" applyNumberFormat="1" applyFont="1" applyBorder="1" applyAlignment="1" applyProtection="1">
      <alignment horizontal="center"/>
    </xf>
    <xf numFmtId="0" fontId="2" fillId="0" borderId="39" xfId="0" applyFont="1" applyBorder="1" applyAlignment="1" applyProtection="1">
      <alignment vertical="top"/>
    </xf>
    <xf numFmtId="0" fontId="2" fillId="0" borderId="40" xfId="0" applyFont="1" applyBorder="1" applyAlignment="1" applyProtection="1">
      <alignment vertical="top"/>
    </xf>
    <xf numFmtId="0" fontId="15" fillId="0" borderId="40" xfId="0" applyFont="1" applyBorder="1" applyAlignment="1" applyProtection="1">
      <alignment vertical="top"/>
    </xf>
    <xf numFmtId="0" fontId="2" fillId="0" borderId="41" xfId="0" applyFont="1" applyBorder="1" applyAlignment="1" applyProtection="1">
      <alignment horizontal="center" wrapText="1"/>
    </xf>
    <xf numFmtId="0" fontId="1" fillId="0" borderId="23" xfId="0" applyFont="1" applyBorder="1" applyAlignment="1" applyProtection="1">
      <alignment horizontal="center" wrapText="1"/>
    </xf>
    <xf numFmtId="0" fontId="1" fillId="0" borderId="9" xfId="0" applyFont="1" applyBorder="1" applyAlignment="1" applyProtection="1">
      <alignment horizontal="center" wrapText="1"/>
    </xf>
    <xf numFmtId="0" fontId="3" fillId="0" borderId="0" xfId="0" applyFont="1" applyBorder="1" applyAlignment="1" applyProtection="1">
      <alignment wrapText="1"/>
    </xf>
    <xf numFmtId="0" fontId="3" fillId="0" borderId="0" xfId="0" applyFont="1" applyAlignment="1" applyProtection="1">
      <alignment wrapText="1"/>
    </xf>
    <xf numFmtId="0" fontId="2" fillId="0" borderId="14" xfId="0" applyFont="1" applyBorder="1" applyAlignment="1" applyProtection="1">
      <alignment horizontal="left"/>
    </xf>
    <xf numFmtId="0" fontId="21" fillId="0" borderId="0" xfId="0" applyFont="1" applyAlignment="1"/>
    <xf numFmtId="0" fontId="3" fillId="0" borderId="0" xfId="0" applyFont="1" applyBorder="1" applyAlignment="1" applyProtection="1">
      <alignment wrapText="1"/>
    </xf>
    <xf numFmtId="0" fontId="3" fillId="0" borderId="0" xfId="0" applyFont="1" applyAlignment="1" applyProtection="1">
      <alignment wrapText="1"/>
    </xf>
    <xf numFmtId="0" fontId="2" fillId="0" borderId="14" xfId="0" applyFont="1" applyBorder="1" applyAlignment="1" applyProtection="1">
      <alignment horizontal="left"/>
    </xf>
    <xf numFmtId="0" fontId="3" fillId="0" borderId="0" xfId="0" applyFont="1" applyBorder="1" applyAlignment="1" applyProtection="1">
      <alignment wrapText="1"/>
    </xf>
    <xf numFmtId="0" fontId="3" fillId="0" borderId="0" xfId="0" applyFont="1" applyAlignment="1" applyProtection="1">
      <alignment wrapText="1"/>
    </xf>
    <xf numFmtId="0" fontId="2" fillId="0" borderId="14" xfId="0" applyFont="1" applyBorder="1" applyAlignment="1" applyProtection="1">
      <alignment horizontal="left"/>
    </xf>
    <xf numFmtId="2" fontId="2" fillId="0" borderId="10" xfId="0" applyNumberFormat="1" applyFont="1" applyBorder="1" applyAlignment="1" applyProtection="1">
      <alignment horizontal="center"/>
    </xf>
    <xf numFmtId="0" fontId="15" fillId="0" borderId="29" xfId="0" applyFont="1" applyBorder="1" applyProtection="1"/>
    <xf numFmtId="0" fontId="14" fillId="0" borderId="30" xfId="0" quotePrefix="1" applyFont="1" applyBorder="1" applyAlignment="1" applyProtection="1">
      <alignment horizontal="left" vertical="center"/>
    </xf>
    <xf numFmtId="14" fontId="2" fillId="0" borderId="31" xfId="0" applyNumberFormat="1" applyFont="1" applyBorder="1" applyProtection="1"/>
    <xf numFmtId="166" fontId="2" fillId="0" borderId="31" xfId="0" applyNumberFormat="1" applyFont="1" applyBorder="1" applyAlignment="1" applyProtection="1">
      <alignment horizontal="center"/>
    </xf>
    <xf numFmtId="166" fontId="19" fillId="0" borderId="31" xfId="0" applyNumberFormat="1" applyFont="1" applyBorder="1" applyProtection="1"/>
    <xf numFmtId="166" fontId="18" fillId="0" borderId="31" xfId="0" applyNumberFormat="1" applyFont="1" applyBorder="1" applyProtection="1"/>
    <xf numFmtId="2" fontId="19" fillId="0" borderId="31" xfId="0" applyNumberFormat="1" applyFont="1" applyBorder="1" applyAlignment="1" applyProtection="1">
      <alignment horizontal="center"/>
    </xf>
    <xf numFmtId="2" fontId="2" fillId="0" borderId="31" xfId="0" applyNumberFormat="1" applyFont="1" applyBorder="1" applyAlignment="1" applyProtection="1">
      <alignment horizontal="center"/>
    </xf>
    <xf numFmtId="2" fontId="2" fillId="0" borderId="49" xfId="0" applyNumberFormat="1" applyFont="1" applyBorder="1" applyAlignment="1" applyProtection="1">
      <alignment horizontal="center"/>
    </xf>
    <xf numFmtId="14" fontId="2" fillId="0" borderId="30" xfId="0" applyNumberFormat="1" applyFont="1" applyBorder="1" applyProtection="1"/>
    <xf numFmtId="0" fontId="2" fillId="0" borderId="31" xfId="0" applyFont="1" applyBorder="1" applyProtection="1"/>
    <xf numFmtId="0" fontId="0" fillId="0" borderId="31" xfId="0" applyBorder="1" applyProtection="1"/>
    <xf numFmtId="0" fontId="2" fillId="0" borderId="49" xfId="0" applyFont="1" applyBorder="1" applyProtection="1"/>
    <xf numFmtId="166" fontId="2" fillId="0" borderId="5" xfId="0" applyNumberFormat="1" applyFont="1" applyBorder="1" applyAlignment="1" applyProtection="1">
      <alignment horizontal="center"/>
      <protection locked="0"/>
    </xf>
    <xf numFmtId="2" fontId="2" fillId="0" borderId="5" xfId="0" applyNumberFormat="1" applyFont="1" applyBorder="1" applyAlignment="1" applyProtection="1">
      <alignment horizontal="center"/>
    </xf>
    <xf numFmtId="2" fontId="2" fillId="0" borderId="51" xfId="0" applyNumberFormat="1" applyFont="1" applyBorder="1" applyAlignment="1" applyProtection="1">
      <alignment horizontal="center"/>
    </xf>
    <xf numFmtId="0" fontId="14" fillId="0" borderId="27" xfId="0" quotePrefix="1" applyFont="1" applyBorder="1" applyAlignment="1" applyProtection="1">
      <alignment horizontal="left" vertical="center"/>
    </xf>
    <xf numFmtId="164" fontId="15" fillId="4" borderId="0" xfId="0" applyNumberFormat="1" applyFont="1" applyFill="1" applyBorder="1" applyAlignment="1" applyProtection="1">
      <alignment horizontal="center"/>
    </xf>
    <xf numFmtId="0" fontId="15" fillId="0" borderId="36" xfId="0" applyFont="1" applyBorder="1" applyProtection="1"/>
    <xf numFmtId="164" fontId="15" fillId="4" borderId="36" xfId="0" applyNumberFormat="1" applyFont="1" applyFill="1" applyBorder="1" applyAlignment="1" applyProtection="1">
      <alignment horizontal="center"/>
    </xf>
    <xf numFmtId="2" fontId="2" fillId="0" borderId="11" xfId="0" applyNumberFormat="1" applyFont="1" applyBorder="1" applyAlignment="1" applyProtection="1">
      <alignment horizontal="center"/>
    </xf>
    <xf numFmtId="165" fontId="2" fillId="0" borderId="11" xfId="0" applyNumberFormat="1" applyFont="1" applyBorder="1" applyAlignment="1" applyProtection="1">
      <alignment horizontal="center"/>
    </xf>
    <xf numFmtId="165" fontId="16" fillId="2" borderId="11" xfId="0" applyNumberFormat="1" applyFont="1" applyFill="1" applyBorder="1" applyAlignment="1" applyProtection="1">
      <alignment horizontal="center"/>
    </xf>
    <xf numFmtId="0" fontId="15" fillId="0" borderId="11" xfId="0" applyFont="1" applyBorder="1" applyProtection="1"/>
    <xf numFmtId="0" fontId="21" fillId="0" borderId="0" xfId="0" applyFont="1" applyAlignment="1">
      <alignment wrapText="1"/>
    </xf>
    <xf numFmtId="0" fontId="0" fillId="0" borderId="0" xfId="0" applyAlignment="1">
      <alignment wrapText="1"/>
    </xf>
    <xf numFmtId="0" fontId="20" fillId="0" borderId="0" xfId="0" applyFont="1" applyAlignment="1">
      <alignment horizontal="center"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 fillId="0" borderId="12" xfId="0" applyFont="1" applyBorder="1" applyAlignment="1" applyProtection="1">
      <alignment horizontal="center" wrapText="1"/>
    </xf>
    <xf numFmtId="0" fontId="0" fillId="0" borderId="12" xfId="0" applyBorder="1" applyAlignment="1" applyProtection="1">
      <alignment horizontal="center" wrapText="1"/>
    </xf>
    <xf numFmtId="0" fontId="0" fillId="0" borderId="10" xfId="0" applyBorder="1" applyAlignment="1" applyProtection="1">
      <alignment horizontal="center" wrapText="1"/>
    </xf>
    <xf numFmtId="0" fontId="3" fillId="0" borderId="0" xfId="0" applyFont="1" applyBorder="1" applyAlignment="1" applyProtection="1">
      <alignment wrapText="1"/>
    </xf>
    <xf numFmtId="0" fontId="3" fillId="0" borderId="0" xfId="0" applyFont="1" applyAlignment="1" applyProtection="1">
      <alignment wrapText="1"/>
    </xf>
    <xf numFmtId="0" fontId="0" fillId="0" borderId="0" xfId="0" applyAlignment="1" applyProtection="1"/>
    <xf numFmtId="0" fontId="2" fillId="2" borderId="30"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0" fillId="0" borderId="31" xfId="0" applyBorder="1" applyAlignment="1" applyProtection="1">
      <alignment horizontal="center" vertical="top" wrapText="1"/>
    </xf>
    <xf numFmtId="0" fontId="0" fillId="0" borderId="49" xfId="0" applyBorder="1" applyAlignment="1" applyProtection="1">
      <alignment horizontal="center" vertical="top" wrapText="1"/>
    </xf>
    <xf numFmtId="0" fontId="2" fillId="0" borderId="42" xfId="0" applyFont="1" applyBorder="1" applyAlignment="1" applyProtection="1">
      <alignment horizontal="left"/>
    </xf>
    <xf numFmtId="0" fontId="0" fillId="0" borderId="43" xfId="0" applyBorder="1" applyAlignment="1" applyProtection="1">
      <alignment horizontal="left"/>
    </xf>
    <xf numFmtId="0" fontId="0" fillId="0" borderId="44" xfId="0" applyBorder="1" applyAlignment="1" applyProtection="1">
      <alignment horizontal="left"/>
    </xf>
    <xf numFmtId="0" fontId="2" fillId="2" borderId="45" xfId="0" applyFont="1" applyFill="1" applyBorder="1" applyAlignment="1" applyProtection="1">
      <alignment horizontal="left"/>
      <protection locked="0"/>
    </xf>
    <xf numFmtId="0" fontId="2" fillId="2" borderId="46" xfId="0" applyFont="1" applyFill="1" applyBorder="1" applyAlignment="1" applyProtection="1">
      <alignment horizontal="left"/>
      <protection locked="0"/>
    </xf>
    <xf numFmtId="0" fontId="0" fillId="2" borderId="47" xfId="0" applyFill="1" applyBorder="1" applyAlignment="1" applyProtection="1">
      <alignment horizontal="left"/>
      <protection locked="0"/>
    </xf>
    <xf numFmtId="0" fontId="0" fillId="2" borderId="48" xfId="0" applyFill="1" applyBorder="1" applyAlignment="1" applyProtection="1">
      <alignment horizontal="left"/>
      <protection locked="0"/>
    </xf>
    <xf numFmtId="0" fontId="16" fillId="2" borderId="16" xfId="0" applyFont="1" applyFill="1" applyBorder="1" applyAlignment="1" applyProtection="1">
      <alignment horizontal="left"/>
      <protection locked="0"/>
    </xf>
    <xf numFmtId="0" fontId="16" fillId="2" borderId="33"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18" xfId="0" applyFont="1" applyFill="1" applyBorder="1" applyAlignment="1" applyProtection="1">
      <alignment horizontal="left"/>
      <protection locked="0"/>
    </xf>
    <xf numFmtId="0" fontId="0" fillId="0" borderId="26" xfId="0" applyBorder="1" applyAlignment="1" applyProtection="1">
      <alignment horizontal="left"/>
    </xf>
    <xf numFmtId="0" fontId="0" fillId="0" borderId="37" xfId="0" applyBorder="1" applyAlignment="1">
      <alignment horizontal="left"/>
    </xf>
    <xf numFmtId="0" fontId="0" fillId="0" borderId="38" xfId="0" applyBorder="1" applyAlignment="1">
      <alignment horizontal="left"/>
    </xf>
    <xf numFmtId="0" fontId="2" fillId="0" borderId="15" xfId="0" applyFont="1" applyBorder="1" applyAlignment="1" applyProtection="1">
      <alignment horizontal="right"/>
    </xf>
    <xf numFmtId="0" fontId="0" fillId="0" borderId="4" xfId="0" applyBorder="1" applyAlignment="1"/>
    <xf numFmtId="0" fontId="0" fillId="0" borderId="13" xfId="0" applyBorder="1" applyAlignment="1"/>
    <xf numFmtId="0" fontId="16" fillId="2" borderId="26" xfId="0" applyFont="1" applyFill="1" applyBorder="1" applyAlignment="1" applyProtection="1">
      <alignment horizontal="left"/>
      <protection locked="0"/>
    </xf>
    <xf numFmtId="0" fontId="2" fillId="0" borderId="59" xfId="0" applyFont="1" applyBorder="1" applyAlignment="1" applyProtection="1">
      <alignment horizontal="center" wrapText="1"/>
    </xf>
    <xf numFmtId="0" fontId="2" fillId="0" borderId="54" xfId="0" applyFont="1" applyBorder="1" applyAlignment="1" applyProtection="1">
      <alignment horizontal="center" wrapText="1"/>
    </xf>
    <xf numFmtId="0" fontId="2" fillId="0" borderId="55" xfId="0" applyFont="1" applyBorder="1" applyAlignment="1" applyProtection="1">
      <alignment horizontal="center" wrapText="1"/>
    </xf>
    <xf numFmtId="0" fontId="2" fillId="2" borderId="39" xfId="0" applyFont="1" applyFill="1" applyBorder="1" applyAlignment="1" applyProtection="1">
      <alignment horizontal="center" wrapText="1"/>
    </xf>
    <xf numFmtId="0" fontId="2" fillId="2" borderId="40" xfId="0" applyFont="1" applyFill="1" applyBorder="1" applyAlignment="1" applyProtection="1">
      <alignment horizontal="center" wrapText="1"/>
    </xf>
    <xf numFmtId="0" fontId="2" fillId="2" borderId="50" xfId="0" applyFont="1" applyFill="1" applyBorder="1" applyAlignment="1" applyProtection="1">
      <alignment horizontal="center" wrapText="1"/>
    </xf>
    <xf numFmtId="0" fontId="2" fillId="0" borderId="56" xfId="0" applyFont="1" applyBorder="1" applyAlignment="1" applyProtection="1">
      <alignment horizontal="left"/>
    </xf>
    <xf numFmtId="0" fontId="2" fillId="0" borderId="57" xfId="0" applyFont="1" applyBorder="1" applyAlignment="1" applyProtection="1">
      <alignment horizontal="left"/>
    </xf>
    <xf numFmtId="0" fontId="2" fillId="0" borderId="58" xfId="0" applyFont="1" applyBorder="1" applyAlignment="1" applyProtection="1">
      <alignment horizontal="left"/>
    </xf>
    <xf numFmtId="0" fontId="2" fillId="2" borderId="26" xfId="0" applyFont="1" applyFill="1" applyBorder="1" applyAlignment="1" applyProtection="1">
      <alignment horizontal="left"/>
      <protection locked="0"/>
    </xf>
    <xf numFmtId="0" fontId="2" fillId="2" borderId="37" xfId="0" applyFont="1" applyFill="1" applyBorder="1" applyAlignment="1" applyProtection="1">
      <alignment horizontal="left"/>
      <protection locked="0"/>
    </xf>
    <xf numFmtId="0" fontId="2" fillId="2" borderId="38" xfId="0" applyFont="1" applyFill="1" applyBorder="1" applyAlignment="1" applyProtection="1">
      <alignment horizontal="left"/>
      <protection locked="0"/>
    </xf>
    <xf numFmtId="0" fontId="16" fillId="2" borderId="28" xfId="0" applyFont="1" applyFill="1" applyBorder="1" applyAlignment="1" applyProtection="1">
      <alignment horizontal="left"/>
      <protection locked="0"/>
    </xf>
    <xf numFmtId="0" fontId="16" fillId="2" borderId="54" xfId="0" applyFont="1" applyFill="1" applyBorder="1" applyAlignment="1" applyProtection="1">
      <alignment horizontal="left"/>
      <protection locked="0"/>
    </xf>
    <xf numFmtId="0" fontId="16" fillId="2" borderId="55" xfId="0" applyFont="1" applyFill="1" applyBorder="1" applyAlignment="1" applyProtection="1">
      <alignment horizontal="left"/>
      <protection locked="0"/>
    </xf>
    <xf numFmtId="0" fontId="0" fillId="0" borderId="37" xfId="0" applyBorder="1" applyAlignment="1" applyProtection="1">
      <alignment horizontal="left"/>
    </xf>
    <xf numFmtId="0" fontId="0" fillId="0" borderId="38" xfId="0" applyBorder="1" applyAlignment="1" applyProtection="1">
      <alignment horizontal="left"/>
    </xf>
    <xf numFmtId="0" fontId="2" fillId="0" borderId="27" xfId="0" applyFont="1" applyBorder="1" applyAlignment="1" applyProtection="1">
      <alignment horizontal="right"/>
    </xf>
    <xf numFmtId="0" fontId="2" fillId="0" borderId="52" xfId="0" applyFont="1" applyBorder="1" applyAlignment="1" applyProtection="1">
      <alignment horizontal="right"/>
    </xf>
    <xf numFmtId="0" fontId="2" fillId="0" borderId="53" xfId="0" applyFont="1" applyBorder="1" applyAlignment="1" applyProtection="1">
      <alignment horizontal="right"/>
    </xf>
    <xf numFmtId="0" fontId="2" fillId="2" borderId="19" xfId="0" applyFont="1" applyFill="1" applyBorder="1" applyAlignment="1" applyProtection="1">
      <alignment horizontal="center" wrapText="1"/>
    </xf>
    <xf numFmtId="0" fontId="2" fillId="2" borderId="20" xfId="0" applyFont="1" applyFill="1" applyBorder="1" applyAlignment="1" applyProtection="1">
      <alignment horizontal="center"/>
    </xf>
    <xf numFmtId="0" fontId="2" fillId="2" borderId="23" xfId="0" applyFont="1" applyFill="1" applyBorder="1" applyAlignment="1" applyProtection="1">
      <alignment horizontal="center"/>
    </xf>
    <xf numFmtId="0" fontId="0" fillId="0" borderId="23" xfId="0" applyBorder="1" applyAlignment="1" applyProtection="1"/>
    <xf numFmtId="0" fontId="0" fillId="0" borderId="9" xfId="0" applyBorder="1" applyAlignment="1" applyProtection="1"/>
    <xf numFmtId="0" fontId="2" fillId="0" borderId="14" xfId="0" applyFont="1" applyBorder="1" applyAlignment="1" applyProtection="1">
      <alignment horizontal="left"/>
    </xf>
    <xf numFmtId="0" fontId="0" fillId="0" borderId="5" xfId="0" applyBorder="1" applyAlignment="1" applyProtection="1">
      <alignment horizontal="left"/>
    </xf>
    <xf numFmtId="0" fontId="0" fillId="0" borderId="2" xfId="0" applyBorder="1" applyAlignment="1" applyProtection="1">
      <alignment horizontal="left"/>
    </xf>
    <xf numFmtId="0" fontId="2" fillId="2" borderId="19" xfId="0" applyFont="1" applyFill="1" applyBorder="1" applyAlignment="1" applyProtection="1">
      <alignment horizontal="left"/>
      <protection locked="0"/>
    </xf>
    <xf numFmtId="0" fontId="2" fillId="2" borderId="32" xfId="0" applyFont="1" applyFill="1" applyBorder="1" applyAlignment="1" applyProtection="1">
      <alignment horizontal="left"/>
      <protection locked="0"/>
    </xf>
    <xf numFmtId="0" fontId="0" fillId="2" borderId="20"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2" fillId="2" borderId="30" xfId="0" applyFont="1" applyFill="1" applyBorder="1" applyAlignment="1" applyProtection="1">
      <alignment horizontal="center"/>
    </xf>
    <xf numFmtId="0" fontId="2" fillId="2" borderId="31" xfId="0" applyFont="1" applyFill="1" applyBorder="1" applyAlignment="1" applyProtection="1">
      <alignment horizontal="center"/>
    </xf>
    <xf numFmtId="0" fontId="0" fillId="0" borderId="31" xfId="0" applyBorder="1" applyAlignment="1" applyProtection="1">
      <alignment horizontal="center"/>
    </xf>
    <xf numFmtId="0" fontId="0" fillId="0" borderId="49" xfId="0" applyBorder="1" applyAlignment="1" applyProtection="1">
      <alignment horizontal="center"/>
    </xf>
    <xf numFmtId="0" fontId="2" fillId="2" borderId="6" xfId="0" applyFont="1" applyFill="1" applyBorder="1" applyAlignment="1" applyProtection="1">
      <alignment horizontal="center" wrapText="1"/>
    </xf>
    <xf numFmtId="0" fontId="2" fillId="2" borderId="7" xfId="0" applyFont="1" applyFill="1" applyBorder="1" applyAlignment="1" applyProtection="1">
      <alignment horizontal="center"/>
    </xf>
    <xf numFmtId="0" fontId="0" fillId="0" borderId="7" xfId="0" applyBorder="1" applyAlignment="1" applyProtection="1"/>
    <xf numFmtId="0" fontId="0" fillId="0" borderId="8" xfId="0" applyBorder="1" applyAlignment="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election activeCell="I14" sqref="I14"/>
    </sheetView>
  </sheetViews>
  <sheetFormatPr baseColWidth="10" defaultRowHeight="15" x14ac:dyDescent="0.25"/>
  <sheetData>
    <row r="1" spans="1:7" ht="15.75" x14ac:dyDescent="0.25">
      <c r="A1" s="130" t="s">
        <v>33</v>
      </c>
      <c r="B1" s="130"/>
      <c r="C1" s="130"/>
      <c r="D1" s="130"/>
      <c r="E1" s="130"/>
      <c r="F1" s="130"/>
      <c r="G1" s="129"/>
    </row>
    <row r="2" spans="1:7" x14ac:dyDescent="0.25">
      <c r="A2" s="81"/>
      <c r="B2" s="81"/>
      <c r="C2" s="81"/>
      <c r="D2" s="81"/>
      <c r="E2" s="81"/>
      <c r="F2" s="81"/>
    </row>
    <row r="3" spans="1:7" ht="26.25" customHeight="1" x14ac:dyDescent="0.35">
      <c r="A3" s="131" t="s">
        <v>34</v>
      </c>
      <c r="B3" s="129"/>
      <c r="C3" s="129"/>
      <c r="D3" s="129"/>
      <c r="E3" s="129"/>
      <c r="F3" s="129"/>
      <c r="G3" s="129"/>
    </row>
    <row r="4" spans="1:7" x14ac:dyDescent="0.25">
      <c r="A4" s="81"/>
      <c r="B4" s="81"/>
      <c r="C4" s="81"/>
      <c r="D4" s="81"/>
      <c r="E4" s="81"/>
      <c r="F4" s="81"/>
    </row>
    <row r="5" spans="1:7" ht="87.75" customHeight="1" x14ac:dyDescent="0.25">
      <c r="A5" s="132" t="s">
        <v>42</v>
      </c>
      <c r="B5" s="132"/>
      <c r="C5" s="132"/>
      <c r="D5" s="132"/>
      <c r="E5" s="132"/>
      <c r="F5" s="132"/>
      <c r="G5" s="133"/>
    </row>
    <row r="6" spans="1:7" ht="59.25" customHeight="1" x14ac:dyDescent="0.25">
      <c r="A6" s="132" t="s">
        <v>43</v>
      </c>
      <c r="B6" s="132"/>
      <c r="C6" s="132"/>
      <c r="D6" s="132"/>
      <c r="E6" s="132"/>
      <c r="F6" s="132"/>
      <c r="G6" s="133"/>
    </row>
    <row r="7" spans="1:7" x14ac:dyDescent="0.25">
      <c r="A7" s="81"/>
      <c r="B7" s="81"/>
      <c r="C7" s="81"/>
      <c r="D7" s="81"/>
      <c r="E7" s="81"/>
      <c r="F7" s="81"/>
    </row>
    <row r="8" spans="1:7" x14ac:dyDescent="0.25">
      <c r="A8" s="128" t="s">
        <v>35</v>
      </c>
      <c r="B8" s="129"/>
      <c r="C8" s="129"/>
      <c r="D8" s="129"/>
      <c r="E8" s="129"/>
      <c r="F8" s="129"/>
      <c r="G8" s="129"/>
    </row>
    <row r="9" spans="1:7" x14ac:dyDescent="0.25">
      <c r="A9" s="81"/>
      <c r="B9" s="81"/>
      <c r="C9" s="81"/>
      <c r="D9" s="81"/>
      <c r="E9" s="81"/>
      <c r="F9" s="81"/>
    </row>
    <row r="10" spans="1:7" ht="43.5" customHeight="1" x14ac:dyDescent="0.25">
      <c r="A10" s="128" t="s">
        <v>36</v>
      </c>
      <c r="B10" s="128"/>
      <c r="C10" s="128"/>
      <c r="D10" s="128"/>
      <c r="E10" s="128"/>
      <c r="F10" s="128"/>
      <c r="G10" s="129"/>
    </row>
    <row r="11" spans="1:7" x14ac:dyDescent="0.25">
      <c r="A11" s="81"/>
      <c r="B11" s="81"/>
      <c r="C11" s="81"/>
      <c r="D11" s="81"/>
      <c r="E11" s="81"/>
      <c r="F11" s="81"/>
    </row>
    <row r="12" spans="1:7" x14ac:dyDescent="0.25">
      <c r="A12" s="128" t="s">
        <v>37</v>
      </c>
      <c r="B12" s="129"/>
      <c r="C12" s="129"/>
      <c r="D12" s="129"/>
      <c r="E12" s="129"/>
      <c r="F12" s="129"/>
      <c r="G12" s="129"/>
    </row>
    <row r="13" spans="1:7" ht="30.75" customHeight="1" x14ac:dyDescent="0.25">
      <c r="A13" s="128" t="s">
        <v>41</v>
      </c>
      <c r="B13" s="128"/>
      <c r="C13" s="128"/>
      <c r="D13" s="128"/>
      <c r="E13" s="128"/>
      <c r="F13" s="128"/>
      <c r="G13" s="129"/>
    </row>
    <row r="14" spans="1:7" ht="30.75" customHeight="1" x14ac:dyDescent="0.25">
      <c r="A14" s="128" t="s">
        <v>38</v>
      </c>
      <c r="B14" s="128"/>
      <c r="C14" s="128"/>
      <c r="D14" s="128"/>
      <c r="E14" s="128"/>
      <c r="F14" s="128"/>
      <c r="G14" s="129"/>
    </row>
    <row r="15" spans="1:7" x14ac:dyDescent="0.25">
      <c r="A15" s="81"/>
      <c r="B15" s="81"/>
      <c r="C15" s="81"/>
      <c r="D15" s="81"/>
      <c r="E15" s="81"/>
      <c r="F15" s="81"/>
    </row>
    <row r="16" spans="1:7" x14ac:dyDescent="0.25">
      <c r="A16" s="96" t="s">
        <v>46</v>
      </c>
      <c r="B16" s="96"/>
      <c r="C16" s="96"/>
      <c r="D16" s="96"/>
      <c r="E16" s="96"/>
      <c r="F16" s="96"/>
      <c r="G16" s="96"/>
    </row>
    <row r="17" spans="1:7" x14ac:dyDescent="0.25">
      <c r="A17" s="81"/>
      <c r="B17" s="81"/>
      <c r="C17" s="81"/>
      <c r="D17" s="81"/>
      <c r="E17" s="81"/>
      <c r="F17" s="81"/>
    </row>
    <row r="18" spans="1:7" x14ac:dyDescent="0.25">
      <c r="A18" s="82" t="s">
        <v>39</v>
      </c>
      <c r="B18" s="81"/>
      <c r="C18" s="81"/>
      <c r="D18" s="81"/>
      <c r="E18" s="81"/>
      <c r="F18" s="81"/>
    </row>
    <row r="19" spans="1:7" ht="64.5" customHeight="1" x14ac:dyDescent="0.25">
      <c r="A19" s="128" t="s">
        <v>40</v>
      </c>
      <c r="B19" s="128"/>
      <c r="C19" s="128"/>
      <c r="D19" s="128"/>
      <c r="E19" s="128"/>
      <c r="F19" s="128"/>
      <c r="G19" s="129"/>
    </row>
  </sheetData>
  <mergeCells count="10">
    <mergeCell ref="A19:G19"/>
    <mergeCell ref="A1:G1"/>
    <mergeCell ref="A3:G3"/>
    <mergeCell ref="A5:G5"/>
    <mergeCell ref="A6:G6"/>
    <mergeCell ref="A8:G8"/>
    <mergeCell ref="A10:G10"/>
    <mergeCell ref="A12:G12"/>
    <mergeCell ref="A13:G13"/>
    <mergeCell ref="A14:G14"/>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workbookViewId="0">
      <selection activeCell="D2" sqref="D2:I2"/>
    </sheetView>
  </sheetViews>
  <sheetFormatPr baseColWidth="10" defaultRowHeight="15" x14ac:dyDescent="0.25"/>
  <cols>
    <col min="1" max="1" width="15" style="2" customWidth="1"/>
    <col min="2" max="3" width="11.42578125" style="2"/>
    <col min="4" max="4" width="11.42578125" style="13"/>
    <col min="5" max="5" width="13.7109375" style="2" customWidth="1"/>
    <col min="6" max="6" width="11.42578125" style="13"/>
    <col min="7" max="9" width="11.42578125" style="2"/>
    <col min="10"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30" width="11.42578125" style="15" hidden="1" customWidth="1"/>
    <col min="31" max="34" width="11.42578125" style="15" customWidth="1"/>
    <col min="35" max="35" width="11.42578125" style="2" customWidth="1"/>
    <col min="36" max="16384" width="11.42578125" style="2"/>
  </cols>
  <sheetData>
    <row r="1" spans="1:34" ht="16.5" thickBot="1" x14ac:dyDescent="0.3">
      <c r="A1" s="198" t="s">
        <v>48</v>
      </c>
      <c r="B1" s="199"/>
      <c r="C1" s="199"/>
      <c r="D1" s="199"/>
      <c r="E1" s="199"/>
      <c r="F1" s="199"/>
      <c r="G1" s="199"/>
      <c r="H1" s="200"/>
      <c r="I1" s="201"/>
      <c r="J1" s="14"/>
      <c r="K1" s="14"/>
      <c r="L1" s="14"/>
      <c r="M1" s="14"/>
      <c r="T1" s="14"/>
      <c r="U1" s="14"/>
      <c r="V1" s="14"/>
    </row>
    <row r="2" spans="1:34" ht="15.75" x14ac:dyDescent="0.25">
      <c r="A2" s="144" t="s">
        <v>0</v>
      </c>
      <c r="B2" s="145"/>
      <c r="C2" s="146"/>
      <c r="D2" s="147"/>
      <c r="E2" s="148"/>
      <c r="F2" s="148"/>
      <c r="G2" s="149"/>
      <c r="H2" s="149"/>
      <c r="I2" s="150"/>
      <c r="J2" s="16"/>
      <c r="K2" s="17" t="s">
        <v>25</v>
      </c>
      <c r="L2" s="16"/>
      <c r="M2" s="16"/>
      <c r="T2" s="17" t="s">
        <v>25</v>
      </c>
      <c r="U2" s="16"/>
      <c r="V2" s="16"/>
    </row>
    <row r="3" spans="1:34" ht="16.5" thickBot="1" x14ac:dyDescent="0.3">
      <c r="A3" s="55" t="s">
        <v>1</v>
      </c>
      <c r="B3" s="53"/>
      <c r="C3" s="54"/>
      <c r="D3" s="151"/>
      <c r="E3" s="152"/>
      <c r="F3" s="152"/>
      <c r="G3" s="153"/>
      <c r="H3" s="153"/>
      <c r="I3" s="154"/>
      <c r="J3" s="16"/>
      <c r="K3" s="17" t="s">
        <v>26</v>
      </c>
      <c r="L3" s="16"/>
      <c r="M3" s="16"/>
      <c r="T3" s="17" t="s">
        <v>26</v>
      </c>
      <c r="U3" s="16"/>
      <c r="V3" s="16"/>
    </row>
    <row r="4" spans="1:34" ht="15.75" x14ac:dyDescent="0.25">
      <c r="A4" s="95" t="s">
        <v>2</v>
      </c>
      <c r="B4" s="71"/>
      <c r="C4" s="72"/>
      <c r="D4" s="70" t="s">
        <v>53</v>
      </c>
      <c r="E4" s="161"/>
      <c r="F4" s="157"/>
      <c r="G4" s="155"/>
      <c r="H4" s="156"/>
      <c r="I4" s="157"/>
      <c r="J4" s="16"/>
      <c r="K4" s="16"/>
      <c r="N4" s="15" t="s">
        <v>32</v>
      </c>
      <c r="R4" s="16"/>
      <c r="S4" s="16"/>
      <c r="T4" s="16"/>
      <c r="W4" s="15" t="s">
        <v>32</v>
      </c>
      <c r="AG4" s="2"/>
      <c r="AH4" s="2"/>
    </row>
    <row r="5" spans="1:34" ht="15.75" x14ac:dyDescent="0.25">
      <c r="A5" s="158"/>
      <c r="B5" s="159"/>
      <c r="C5" s="159"/>
      <c r="D5" s="159"/>
      <c r="E5" s="159"/>
      <c r="F5" s="159"/>
      <c r="G5" s="159"/>
      <c r="H5" s="159"/>
      <c r="I5" s="160"/>
      <c r="J5" s="16"/>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4" ht="16.5" thickBot="1" x14ac:dyDescent="0.3">
      <c r="A6" s="73" t="s">
        <v>3</v>
      </c>
      <c r="B6" s="74" t="s">
        <v>4</v>
      </c>
      <c r="C6" s="74" t="s">
        <v>5</v>
      </c>
      <c r="D6" s="74" t="s">
        <v>6</v>
      </c>
      <c r="E6" s="74" t="s">
        <v>5</v>
      </c>
      <c r="F6" s="74" t="s">
        <v>6</v>
      </c>
      <c r="G6" s="134" t="s">
        <v>7</v>
      </c>
      <c r="H6" s="135"/>
      <c r="I6" s="136"/>
      <c r="J6" s="20"/>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4" ht="16.5" thickBot="1" x14ac:dyDescent="0.3">
      <c r="A7" s="87"/>
      <c r="B7" s="88"/>
      <c r="C7" s="88"/>
      <c r="D7" s="89"/>
      <c r="E7" s="88"/>
      <c r="F7" s="89"/>
      <c r="G7" s="90" t="s">
        <v>8</v>
      </c>
      <c r="H7" s="91" t="s">
        <v>9</v>
      </c>
      <c r="I7" s="92" t="s">
        <v>10</v>
      </c>
      <c r="J7" s="20"/>
      <c r="K7" s="21"/>
      <c r="L7" s="21"/>
      <c r="M7" s="21"/>
      <c r="N7" s="26"/>
      <c r="O7" s="26"/>
      <c r="P7" s="24" t="s">
        <v>23</v>
      </c>
      <c r="Q7" s="24" t="s">
        <v>6</v>
      </c>
      <c r="R7" s="24" t="s">
        <v>17</v>
      </c>
      <c r="S7" s="27"/>
      <c r="T7" s="21"/>
      <c r="U7" s="21"/>
      <c r="V7" s="21"/>
      <c r="W7" s="26"/>
      <c r="X7" s="26"/>
      <c r="Y7" s="24" t="s">
        <v>23</v>
      </c>
      <c r="Z7" s="24" t="s">
        <v>6</v>
      </c>
      <c r="AA7" s="24" t="s">
        <v>17</v>
      </c>
      <c r="AB7" s="27"/>
    </row>
    <row r="8" spans="1:34" ht="16.5" thickBot="1" x14ac:dyDescent="0.3">
      <c r="A8" s="56" t="str">
        <f>INDEX({"Montag";"Dienstag";"Mittwoch";"Donnerstag";"Freitag";"Samstag";"Sonntag"},WEEKDAY(B8,2))</f>
        <v>Montag</v>
      </c>
      <c r="B8" s="57">
        <v>44445</v>
      </c>
      <c r="C8" s="58"/>
      <c r="D8" s="58"/>
      <c r="E8" s="58"/>
      <c r="F8" s="58"/>
      <c r="G8" s="59">
        <f>IF(AC8="ja",0,R8)+IF(AC8="ja",0,AA8)</f>
        <v>0</v>
      </c>
      <c r="H8" s="59">
        <f>((M8+V8)-G8-I8)</f>
        <v>0</v>
      </c>
      <c r="I8" s="60">
        <f>IF(AC8="ja",0,(N8+O8))+IF(AC8="ja",0,(W8+X8))</f>
        <v>0</v>
      </c>
      <c r="J8" s="20"/>
      <c r="K8" s="28">
        <f>C8*24</f>
        <v>0</v>
      </c>
      <c r="L8" s="28">
        <f>D8*24</f>
        <v>0</v>
      </c>
      <c r="M8" s="29">
        <f t="shared" ref="M8:M22" si="0">IF(L8&lt;K8,-(L8-K8),L8-K8)</f>
        <v>0</v>
      </c>
      <c r="N8" s="26">
        <f>IF(K8=0,0,IF(K8&lt;=5,IF(L8&lt;5,M8,5-K8)))</f>
        <v>0</v>
      </c>
      <c r="O8" s="30">
        <f>IF(L8=0,0,IF(L8&gt;=22,IF(K8&gt;22,M8,L8-22)))</f>
        <v>0</v>
      </c>
      <c r="P8" s="24">
        <f>IF(C8="",0,IF(K8&lt;8,8,K8))</f>
        <v>0</v>
      </c>
      <c r="Q8" s="24">
        <f t="shared" ref="Q8:Q14" si="1">IF(L8&gt;18,18,L8)</f>
        <v>0</v>
      </c>
      <c r="R8" s="29">
        <f t="shared" ref="R8:R22" si="2">IF(Q8&lt;P8,0,Q8-P8)</f>
        <v>0</v>
      </c>
      <c r="S8" s="31">
        <f t="shared" ref="S8:S14" si="3">M8-N8-O8-R8</f>
        <v>0</v>
      </c>
      <c r="T8" s="28">
        <f>E8*24</f>
        <v>0</v>
      </c>
      <c r="U8" s="28">
        <f>F8*24</f>
        <v>0</v>
      </c>
      <c r="V8" s="29">
        <f t="shared" ref="V8:V38" si="4">IF(U8&lt;T8,-(U8-T8),U8-T8)</f>
        <v>0</v>
      </c>
      <c r="W8" s="26">
        <f>IF(T8=0,0,IF(T8&lt;=5,IF(U8&lt;5,V8,5-T8)))</f>
        <v>0</v>
      </c>
      <c r="X8" s="30">
        <f>IF(U8=0,0,IF(U8&gt;=22,IF(T8&gt;22,V8,U8-22)))</f>
        <v>0</v>
      </c>
      <c r="Y8" s="24">
        <f>IF(E8="",0,IF(T8&lt;8,8,T8))</f>
        <v>0</v>
      </c>
      <c r="Z8" s="24">
        <f t="shared" ref="Z8:Z38" si="5">IF(U8&gt;18,18,U8)</f>
        <v>0</v>
      </c>
      <c r="AA8" s="29">
        <f t="shared" ref="AA8:AA38" si="6">IF(Z8&lt;Y8,0,Z8-Y8)</f>
        <v>0</v>
      </c>
      <c r="AB8" s="31">
        <f t="shared" ref="AB8:AB38" si="7">V8-W8-X8-AA8</f>
        <v>0</v>
      </c>
      <c r="AC8" s="15" t="str">
        <f t="shared" ref="AC8:AC14" si="8">IF(WEEKDAY(B8)=1,"ja",IF(WEEKDAY(B8)=7,"ja","nein"))</f>
        <v>nein</v>
      </c>
      <c r="AD8" s="32" t="str">
        <f>INDEX({"Montag";"Dienstag";"Mittwoch";"Donnerstag";"Freitag";"Samstag";"Sonntag"},WEEKDAY(B8,2))</f>
        <v>Montag</v>
      </c>
    </row>
    <row r="9" spans="1:34" ht="16.5" thickBot="1" x14ac:dyDescent="0.3">
      <c r="A9" s="35" t="str">
        <f>INDEX({"Montag";"Dienstag";"Mittwoch";"Donnerstag";"Freitag";"Samstag";"Sonntag"},WEEKDAY(B9,2))</f>
        <v>Dienstag</v>
      </c>
      <c r="B9" s="57">
        <v>44446</v>
      </c>
      <c r="C9" s="33"/>
      <c r="D9" s="33"/>
      <c r="E9" s="33"/>
      <c r="F9" s="33"/>
      <c r="G9" s="34">
        <f t="shared" ref="G9:G14" si="9">IF(AC9="ja",0,R9)+IF(AC9="ja",0,AA9)</f>
        <v>0</v>
      </c>
      <c r="H9" s="34">
        <f t="shared" ref="H9:H14" si="10">((M9+V9)-G9-I9)</f>
        <v>0</v>
      </c>
      <c r="I9" s="36">
        <f t="shared" ref="I9:I14" si="11">IF(AC9="ja",0,(N9+O9))+IF(AC9="ja",0,(W9+X9))</f>
        <v>0</v>
      </c>
      <c r="J9" s="20"/>
      <c r="K9" s="28">
        <f t="shared" ref="K9:L22" si="12">C9*24</f>
        <v>0</v>
      </c>
      <c r="L9" s="28">
        <f t="shared" si="12"/>
        <v>0</v>
      </c>
      <c r="M9" s="29">
        <f t="shared" si="0"/>
        <v>0</v>
      </c>
      <c r="N9" s="26">
        <f>IF(K9=0,0,IF(K9&lt;=5,IF(L9&lt;5,M9,5-K9)))</f>
        <v>0</v>
      </c>
      <c r="O9" s="30">
        <f t="shared" ref="O9:O38" si="13">IF(L9=0,0,IF(L9&gt;=22,IF(K9&gt;22,M9,L9-22)))</f>
        <v>0</v>
      </c>
      <c r="P9" s="24">
        <f>IF(C9="",0,IF(K9&lt;8,8,K9))</f>
        <v>0</v>
      </c>
      <c r="Q9" s="24">
        <f t="shared" si="1"/>
        <v>0</v>
      </c>
      <c r="R9" s="29">
        <f t="shared" si="2"/>
        <v>0</v>
      </c>
      <c r="S9" s="31">
        <f t="shared" si="3"/>
        <v>0</v>
      </c>
      <c r="T9" s="28">
        <f t="shared" ref="T9:U38" si="14">E9*24</f>
        <v>0</v>
      </c>
      <c r="U9" s="28">
        <f t="shared" si="14"/>
        <v>0</v>
      </c>
      <c r="V9" s="29">
        <f t="shared" si="4"/>
        <v>0</v>
      </c>
      <c r="W9" s="26">
        <f t="shared" ref="W9:W38" si="15">IF(T9=0,0,IF(T9&lt;=5,IF(U9&lt;5,V9,5-T9)))</f>
        <v>0</v>
      </c>
      <c r="X9" s="30">
        <f t="shared" ref="X9:X38" si="16">IF(U9=0,0,IF(U9&gt;=22,IF(T9&gt;22,V9,U9-22)))</f>
        <v>0</v>
      </c>
      <c r="Y9" s="24">
        <f t="shared" ref="Y9:Y38" si="17">IF(E9="",0,IF(T9&lt;8,8,T9))</f>
        <v>0</v>
      </c>
      <c r="Z9" s="24">
        <f t="shared" si="5"/>
        <v>0</v>
      </c>
      <c r="AA9" s="29">
        <f t="shared" si="6"/>
        <v>0</v>
      </c>
      <c r="AB9" s="31">
        <f t="shared" si="7"/>
        <v>0</v>
      </c>
      <c r="AC9" s="15" t="str">
        <f t="shared" si="8"/>
        <v>nein</v>
      </c>
      <c r="AD9" s="32" t="str">
        <f>INDEX({"Montag";"Dienstag";"Mittwoch";"Donnerstag";"Freitag";"Samstag";"Sonntag"},WEEKDAY(B9,2))</f>
        <v>Dienstag</v>
      </c>
    </row>
    <row r="10" spans="1:34" ht="16.5" thickBot="1" x14ac:dyDescent="0.3">
      <c r="A10" s="35" t="str">
        <f>INDEX({"Montag";"Dienstag";"Mittwoch";"Donnerstag";"Freitag";"Samstag";"Sonntag"},WEEKDAY(B10,2))</f>
        <v>Mittwoch</v>
      </c>
      <c r="B10" s="57">
        <v>44447</v>
      </c>
      <c r="C10" s="33"/>
      <c r="D10" s="33"/>
      <c r="E10" s="33"/>
      <c r="F10" s="33"/>
      <c r="G10" s="34">
        <f t="shared" si="9"/>
        <v>0</v>
      </c>
      <c r="H10" s="34">
        <f t="shared" si="10"/>
        <v>0</v>
      </c>
      <c r="I10" s="36">
        <f t="shared" si="11"/>
        <v>0</v>
      </c>
      <c r="J10" s="20"/>
      <c r="K10" s="28">
        <f t="shared" si="12"/>
        <v>0</v>
      </c>
      <c r="L10" s="28">
        <f t="shared" si="12"/>
        <v>0</v>
      </c>
      <c r="M10" s="29">
        <f t="shared" si="0"/>
        <v>0</v>
      </c>
      <c r="N10" s="26">
        <f t="shared" ref="N10:N22" si="18">IF(K10=0,0,IF(K10&lt;=5,IF(L10&lt;5,M10,5-K10)))</f>
        <v>0</v>
      </c>
      <c r="O10" s="30">
        <f t="shared" si="13"/>
        <v>0</v>
      </c>
      <c r="P10" s="24">
        <f t="shared" ref="P10:P22" si="19">IF(C10="",0,IF(K10&lt;8,8,K10))</f>
        <v>0</v>
      </c>
      <c r="Q10" s="24">
        <f>IF(L10&gt;18,18,L10)</f>
        <v>0</v>
      </c>
      <c r="R10" s="29">
        <f>IF(Q10&lt;P10,0,Q10-P10)</f>
        <v>0</v>
      </c>
      <c r="S10" s="31">
        <f t="shared" si="3"/>
        <v>0</v>
      </c>
      <c r="T10" s="28">
        <f t="shared" si="14"/>
        <v>0</v>
      </c>
      <c r="U10" s="28">
        <f t="shared" si="14"/>
        <v>0</v>
      </c>
      <c r="V10" s="29">
        <f t="shared" si="4"/>
        <v>0</v>
      </c>
      <c r="W10" s="26">
        <f t="shared" si="15"/>
        <v>0</v>
      </c>
      <c r="X10" s="30">
        <f t="shared" si="16"/>
        <v>0</v>
      </c>
      <c r="Y10" s="24">
        <f t="shared" si="17"/>
        <v>0</v>
      </c>
      <c r="Z10" s="24">
        <f t="shared" si="5"/>
        <v>0</v>
      </c>
      <c r="AA10" s="29">
        <f t="shared" si="6"/>
        <v>0</v>
      </c>
      <c r="AB10" s="31">
        <f t="shared" si="7"/>
        <v>0</v>
      </c>
      <c r="AC10" s="15" t="str">
        <f t="shared" si="8"/>
        <v>nein</v>
      </c>
      <c r="AD10" s="32" t="str">
        <f>INDEX({"Montag";"Dienstag";"Mittwoch";"Donnerstag";"Freitag";"Samstag";"Sonntag"},WEEKDAY(B10,2))</f>
        <v>Mittwoch</v>
      </c>
    </row>
    <row r="11" spans="1:34" ht="16.5" thickBot="1" x14ac:dyDescent="0.3">
      <c r="A11" s="35" t="str">
        <f>INDEX({"Montag";"Dienstag";"Mittwoch";"Donnerstag";"Freitag";"Samstag";"Sonntag"},WEEKDAY(B11,2))</f>
        <v>Donnerstag</v>
      </c>
      <c r="B11" s="57">
        <v>44448</v>
      </c>
      <c r="C11" s="33"/>
      <c r="D11" s="33"/>
      <c r="E11" s="33"/>
      <c r="F11" s="33"/>
      <c r="G11" s="34">
        <f t="shared" si="9"/>
        <v>0</v>
      </c>
      <c r="H11" s="34">
        <f t="shared" si="10"/>
        <v>0</v>
      </c>
      <c r="I11" s="36">
        <f t="shared" si="11"/>
        <v>0</v>
      </c>
      <c r="J11" s="20"/>
      <c r="K11" s="28">
        <f t="shared" si="12"/>
        <v>0</v>
      </c>
      <c r="L11" s="28">
        <f t="shared" si="12"/>
        <v>0</v>
      </c>
      <c r="M11" s="29">
        <f t="shared" si="0"/>
        <v>0</v>
      </c>
      <c r="N11" s="26">
        <f t="shared" si="18"/>
        <v>0</v>
      </c>
      <c r="O11" s="30">
        <f t="shared" si="13"/>
        <v>0</v>
      </c>
      <c r="P11" s="24">
        <f t="shared" si="19"/>
        <v>0</v>
      </c>
      <c r="Q11" s="24">
        <f t="shared" si="1"/>
        <v>0</v>
      </c>
      <c r="R11" s="29">
        <f t="shared" si="2"/>
        <v>0</v>
      </c>
      <c r="S11" s="31">
        <f t="shared" si="3"/>
        <v>0</v>
      </c>
      <c r="T11" s="28">
        <f t="shared" si="14"/>
        <v>0</v>
      </c>
      <c r="U11" s="28">
        <f t="shared" si="14"/>
        <v>0</v>
      </c>
      <c r="V11" s="29">
        <f t="shared" si="4"/>
        <v>0</v>
      </c>
      <c r="W11" s="26">
        <f t="shared" si="15"/>
        <v>0</v>
      </c>
      <c r="X11" s="30">
        <f t="shared" si="16"/>
        <v>0</v>
      </c>
      <c r="Y11" s="24">
        <f t="shared" si="17"/>
        <v>0</v>
      </c>
      <c r="Z11" s="24">
        <f t="shared" si="5"/>
        <v>0</v>
      </c>
      <c r="AA11" s="29">
        <f t="shared" si="6"/>
        <v>0</v>
      </c>
      <c r="AB11" s="31">
        <f t="shared" si="7"/>
        <v>0</v>
      </c>
      <c r="AC11" s="15" t="str">
        <f t="shared" si="8"/>
        <v>nein</v>
      </c>
      <c r="AD11" s="32" t="str">
        <f>INDEX({"Montag";"Dienstag";"Mittwoch";"Donnerstag";"Freitag";"Samstag";"Sonntag"},WEEKDAY(B11,2))</f>
        <v>Donnerstag</v>
      </c>
    </row>
    <row r="12" spans="1:34" ht="16.5" thickBot="1" x14ac:dyDescent="0.3">
      <c r="A12" s="35" t="str">
        <f>INDEX({"Montag";"Dienstag";"Mittwoch";"Donnerstag";"Freitag";"Samstag";"Sonntag"},WEEKDAY(B12,2))</f>
        <v>Freitag</v>
      </c>
      <c r="B12" s="57">
        <v>44449</v>
      </c>
      <c r="C12" s="33"/>
      <c r="D12" s="33"/>
      <c r="E12" s="33"/>
      <c r="F12" s="33"/>
      <c r="G12" s="34">
        <f t="shared" si="9"/>
        <v>0</v>
      </c>
      <c r="H12" s="34">
        <f t="shared" si="10"/>
        <v>0</v>
      </c>
      <c r="I12" s="36">
        <f t="shared" si="11"/>
        <v>0</v>
      </c>
      <c r="J12" s="20"/>
      <c r="K12" s="28">
        <f t="shared" si="12"/>
        <v>0</v>
      </c>
      <c r="L12" s="28">
        <f t="shared" si="12"/>
        <v>0</v>
      </c>
      <c r="M12" s="29">
        <f t="shared" si="0"/>
        <v>0</v>
      </c>
      <c r="N12" s="26">
        <f t="shared" si="18"/>
        <v>0</v>
      </c>
      <c r="O12" s="30">
        <f t="shared" si="13"/>
        <v>0</v>
      </c>
      <c r="P12" s="24">
        <f t="shared" si="19"/>
        <v>0</v>
      </c>
      <c r="Q12" s="24">
        <f t="shared" si="1"/>
        <v>0</v>
      </c>
      <c r="R12" s="29">
        <f t="shared" si="2"/>
        <v>0</v>
      </c>
      <c r="S12" s="31">
        <f t="shared" si="3"/>
        <v>0</v>
      </c>
      <c r="T12" s="28">
        <f t="shared" si="14"/>
        <v>0</v>
      </c>
      <c r="U12" s="28">
        <f t="shared" si="14"/>
        <v>0</v>
      </c>
      <c r="V12" s="29">
        <f t="shared" si="4"/>
        <v>0</v>
      </c>
      <c r="W12" s="26">
        <f t="shared" si="15"/>
        <v>0</v>
      </c>
      <c r="X12" s="30">
        <f t="shared" si="16"/>
        <v>0</v>
      </c>
      <c r="Y12" s="24">
        <f t="shared" si="17"/>
        <v>0</v>
      </c>
      <c r="Z12" s="24">
        <f t="shared" si="5"/>
        <v>0</v>
      </c>
      <c r="AA12" s="29">
        <f t="shared" si="6"/>
        <v>0</v>
      </c>
      <c r="AB12" s="31">
        <f t="shared" si="7"/>
        <v>0</v>
      </c>
      <c r="AC12" s="15" t="str">
        <f t="shared" si="8"/>
        <v>nein</v>
      </c>
      <c r="AD12" s="32" t="str">
        <f>INDEX({"Montag";"Dienstag";"Mittwoch";"Donnerstag";"Freitag";"Samstag";"Sonntag"},WEEKDAY(B12,2))</f>
        <v>Freitag</v>
      </c>
    </row>
    <row r="13" spans="1:34" ht="16.5" thickBot="1" x14ac:dyDescent="0.3">
      <c r="A13" s="35" t="str">
        <f>INDEX({"Montag";"Dienstag";"Mittwoch";"Donnerstag";"Freitag";"Samstag";"Sonntag"},WEEKDAY(B13,2))</f>
        <v>Samstag</v>
      </c>
      <c r="B13" s="57">
        <v>44450</v>
      </c>
      <c r="C13" s="33"/>
      <c r="D13" s="33"/>
      <c r="E13" s="33"/>
      <c r="F13" s="33"/>
      <c r="G13" s="34">
        <f t="shared" si="9"/>
        <v>0</v>
      </c>
      <c r="H13" s="34">
        <f t="shared" si="10"/>
        <v>0</v>
      </c>
      <c r="I13" s="36">
        <f t="shared" si="11"/>
        <v>0</v>
      </c>
      <c r="J13" s="20"/>
      <c r="K13" s="28">
        <f t="shared" si="12"/>
        <v>0</v>
      </c>
      <c r="L13" s="28">
        <f t="shared" si="12"/>
        <v>0</v>
      </c>
      <c r="M13" s="29">
        <f t="shared" si="0"/>
        <v>0</v>
      </c>
      <c r="N13" s="26">
        <f t="shared" si="18"/>
        <v>0</v>
      </c>
      <c r="O13" s="30">
        <f t="shared" si="13"/>
        <v>0</v>
      </c>
      <c r="P13" s="24">
        <f t="shared" si="19"/>
        <v>0</v>
      </c>
      <c r="Q13" s="24">
        <f t="shared" si="1"/>
        <v>0</v>
      </c>
      <c r="R13" s="29">
        <f t="shared" si="2"/>
        <v>0</v>
      </c>
      <c r="S13" s="31">
        <f t="shared" si="3"/>
        <v>0</v>
      </c>
      <c r="T13" s="28">
        <f t="shared" si="14"/>
        <v>0</v>
      </c>
      <c r="U13" s="28">
        <f t="shared" si="14"/>
        <v>0</v>
      </c>
      <c r="V13" s="29">
        <f t="shared" si="4"/>
        <v>0</v>
      </c>
      <c r="W13" s="26">
        <f t="shared" si="15"/>
        <v>0</v>
      </c>
      <c r="X13" s="30">
        <f t="shared" si="16"/>
        <v>0</v>
      </c>
      <c r="Y13" s="24">
        <f t="shared" si="17"/>
        <v>0</v>
      </c>
      <c r="Z13" s="24">
        <f t="shared" si="5"/>
        <v>0</v>
      </c>
      <c r="AA13" s="29">
        <f t="shared" si="6"/>
        <v>0</v>
      </c>
      <c r="AB13" s="31">
        <f t="shared" si="7"/>
        <v>0</v>
      </c>
      <c r="AC13" s="15" t="str">
        <f t="shared" si="8"/>
        <v>ja</v>
      </c>
      <c r="AD13" s="32" t="str">
        <f>INDEX({"Montag";"Dienstag";"Mittwoch";"Donnerstag";"Freitag";"Samstag";"Sonntag"},WEEKDAY(B13,2))</f>
        <v>Samstag</v>
      </c>
    </row>
    <row r="14" spans="1:34" ht="16.5" thickBot="1" x14ac:dyDescent="0.3">
      <c r="A14" s="37" t="str">
        <f>INDEX({"Montag";"Dienstag";"Mittwoch";"Donnerstag";"Freitag";"Samstag";"Sonntag"},WEEKDAY(B14,2))</f>
        <v>Sonntag</v>
      </c>
      <c r="B14" s="57">
        <v>44451</v>
      </c>
      <c r="C14" s="38"/>
      <c r="D14" s="38"/>
      <c r="E14" s="38"/>
      <c r="F14" s="38"/>
      <c r="G14" s="39">
        <f t="shared" si="9"/>
        <v>0</v>
      </c>
      <c r="H14" s="39">
        <f t="shared" si="10"/>
        <v>0</v>
      </c>
      <c r="I14" s="40">
        <f t="shared" si="11"/>
        <v>0</v>
      </c>
      <c r="J14" s="20"/>
      <c r="K14" s="28">
        <f t="shared" si="12"/>
        <v>0</v>
      </c>
      <c r="L14" s="28">
        <f t="shared" si="12"/>
        <v>0</v>
      </c>
      <c r="M14" s="29">
        <f t="shared" si="0"/>
        <v>0</v>
      </c>
      <c r="N14" s="26">
        <f t="shared" si="18"/>
        <v>0</v>
      </c>
      <c r="O14" s="30">
        <f t="shared" si="13"/>
        <v>0</v>
      </c>
      <c r="P14" s="24">
        <f t="shared" si="19"/>
        <v>0</v>
      </c>
      <c r="Q14" s="24">
        <f t="shared" si="1"/>
        <v>0</v>
      </c>
      <c r="R14" s="29">
        <f t="shared" si="2"/>
        <v>0</v>
      </c>
      <c r="S14" s="31">
        <f t="shared" si="3"/>
        <v>0</v>
      </c>
      <c r="T14" s="28">
        <f t="shared" si="14"/>
        <v>0</v>
      </c>
      <c r="U14" s="28">
        <f t="shared" si="14"/>
        <v>0</v>
      </c>
      <c r="V14" s="29">
        <f t="shared" si="4"/>
        <v>0</v>
      </c>
      <c r="W14" s="26">
        <f t="shared" si="15"/>
        <v>0</v>
      </c>
      <c r="X14" s="30">
        <f t="shared" si="16"/>
        <v>0</v>
      </c>
      <c r="Y14" s="24">
        <f t="shared" si="17"/>
        <v>0</v>
      </c>
      <c r="Z14" s="24">
        <f t="shared" si="5"/>
        <v>0</v>
      </c>
      <c r="AA14" s="29">
        <f t="shared" si="6"/>
        <v>0</v>
      </c>
      <c r="AB14" s="31">
        <f t="shared" si="7"/>
        <v>0</v>
      </c>
      <c r="AC14" s="15" t="str">
        <f t="shared" si="8"/>
        <v>ja</v>
      </c>
      <c r="AD14" s="32" t="str">
        <f>INDEX({"Montag";"Dienstag";"Mittwoch";"Donnerstag";"Freitag";"Samstag";"Sonntag"},WEEKDAY(B14,2))</f>
        <v>Sonntag</v>
      </c>
    </row>
    <row r="15" spans="1:34" ht="16.5" thickBot="1" x14ac:dyDescent="0.3">
      <c r="A15" s="83"/>
      <c r="B15" s="75"/>
      <c r="C15" s="80"/>
      <c r="D15" s="84" t="s">
        <v>44</v>
      </c>
      <c r="E15" s="85"/>
      <c r="F15" s="86">
        <f>SUM(G8:G14)+SUM(H8:H14)+SUM(I8:I14)</f>
        <v>0</v>
      </c>
      <c r="G15" s="75"/>
      <c r="H15" s="75"/>
      <c r="I15" s="76"/>
      <c r="J15" s="20"/>
      <c r="K15" s="28"/>
      <c r="L15" s="28"/>
      <c r="M15" s="29"/>
      <c r="N15" s="26"/>
      <c r="O15" s="30"/>
      <c r="P15" s="24"/>
      <c r="R15" s="29"/>
      <c r="T15" s="28"/>
      <c r="U15" s="28"/>
      <c r="V15" s="29"/>
      <c r="W15" s="26"/>
      <c r="X15" s="30"/>
      <c r="Y15" s="24"/>
      <c r="Z15" s="24"/>
      <c r="AA15" s="29"/>
      <c r="AB15" s="31"/>
    </row>
    <row r="16" spans="1:34" ht="16.5" thickBot="1" x14ac:dyDescent="0.3">
      <c r="A16" s="56" t="str">
        <f>INDEX({"Montag";"Dienstag";"Mittwoch";"Donnerstag";"Freitag";"Samstag";"Sonntag"},WEEKDAY(B16,2))</f>
        <v>Montag</v>
      </c>
      <c r="B16" s="57">
        <v>44452</v>
      </c>
      <c r="C16" s="58"/>
      <c r="D16" s="58"/>
      <c r="E16" s="58"/>
      <c r="F16" s="58"/>
      <c r="G16" s="59">
        <f>IF(AC16="ja",0,R16)+IF(AC16="ja",0,AA16)</f>
        <v>0</v>
      </c>
      <c r="H16" s="59">
        <f>((M16+V16)-G16-I16)</f>
        <v>0</v>
      </c>
      <c r="I16" s="60">
        <f>IF(AC16="ja",0,(N16+O16))+IF(AC16="ja",0,(W16+X16))</f>
        <v>0</v>
      </c>
      <c r="J16" s="20"/>
      <c r="K16" s="28">
        <f t="shared" si="12"/>
        <v>0</v>
      </c>
      <c r="L16" s="28">
        <f t="shared" si="12"/>
        <v>0</v>
      </c>
      <c r="M16" s="29">
        <f t="shared" si="0"/>
        <v>0</v>
      </c>
      <c r="N16" s="26">
        <f t="shared" si="18"/>
        <v>0</v>
      </c>
      <c r="O16" s="30">
        <f t="shared" si="13"/>
        <v>0</v>
      </c>
      <c r="P16" s="24">
        <f t="shared" si="19"/>
        <v>0</v>
      </c>
      <c r="Q16" s="24">
        <f t="shared" ref="Q16:Q22" si="20">IF(L16&gt;18,18,L16)</f>
        <v>0</v>
      </c>
      <c r="R16" s="29">
        <f t="shared" si="2"/>
        <v>0</v>
      </c>
      <c r="S16" s="31">
        <f t="shared" ref="S16:S22" si="21">M16-N16-O16-R16</f>
        <v>0</v>
      </c>
      <c r="T16" s="28">
        <f t="shared" si="14"/>
        <v>0</v>
      </c>
      <c r="U16" s="28">
        <f t="shared" si="14"/>
        <v>0</v>
      </c>
      <c r="V16" s="29">
        <f t="shared" si="4"/>
        <v>0</v>
      </c>
      <c r="W16" s="26">
        <f t="shared" si="15"/>
        <v>0</v>
      </c>
      <c r="X16" s="30">
        <f t="shared" si="16"/>
        <v>0</v>
      </c>
      <c r="Y16" s="24">
        <f t="shared" si="17"/>
        <v>0</v>
      </c>
      <c r="Z16" s="24">
        <f t="shared" si="5"/>
        <v>0</v>
      </c>
      <c r="AA16" s="29">
        <f t="shared" si="6"/>
        <v>0</v>
      </c>
      <c r="AB16" s="31">
        <f t="shared" si="7"/>
        <v>0</v>
      </c>
      <c r="AC16" s="15" t="str">
        <f>IF(WEEKDAY(B16)=1,"ja",IF(WEEKDAY(B16)=7,"ja","nein"))</f>
        <v>nein</v>
      </c>
      <c r="AD16" s="32" t="str">
        <f>INDEX({"Montag";"Dienstag";"Mittwoch";"Donnerstag";"Freitag";"Samstag";"Sonntag"},WEEKDAY(B16,2))</f>
        <v>Montag</v>
      </c>
    </row>
    <row r="17" spans="1:30" s="2" customFormat="1" ht="16.5" thickBot="1" x14ac:dyDescent="0.3">
      <c r="A17" s="35" t="str">
        <f>INDEX({"Montag";"Dienstag";"Mittwoch";"Donnerstag";"Freitag";"Samstag";"Sonntag"},WEEKDAY(B17,2))</f>
        <v>Dienstag</v>
      </c>
      <c r="B17" s="57">
        <v>44453</v>
      </c>
      <c r="C17" s="33"/>
      <c r="D17" s="33"/>
      <c r="E17" s="33"/>
      <c r="F17" s="33"/>
      <c r="G17" s="34">
        <f t="shared" ref="G17:G22" si="22">IF(AC17="ja",0,R17)+IF(AC17="ja",0,AA17)</f>
        <v>0</v>
      </c>
      <c r="H17" s="34">
        <f t="shared" ref="H17:H22" si="23">((M17+V17)-G17-I17)</f>
        <v>0</v>
      </c>
      <c r="I17" s="36">
        <f t="shared" ref="I17:I22" si="24">IF(AC17="ja",0,(N17+O17))+IF(AC17="ja",0,(W17+X17))</f>
        <v>0</v>
      </c>
      <c r="J17" s="20"/>
      <c r="K17" s="28">
        <f t="shared" si="12"/>
        <v>0</v>
      </c>
      <c r="L17" s="28">
        <f t="shared" si="12"/>
        <v>0</v>
      </c>
      <c r="M17" s="29">
        <f t="shared" si="0"/>
        <v>0</v>
      </c>
      <c r="N17" s="26">
        <f t="shared" si="18"/>
        <v>0</v>
      </c>
      <c r="O17" s="30">
        <f t="shared" si="13"/>
        <v>0</v>
      </c>
      <c r="P17" s="24">
        <f t="shared" si="19"/>
        <v>0</v>
      </c>
      <c r="Q17" s="24">
        <f t="shared" si="20"/>
        <v>0</v>
      </c>
      <c r="R17" s="29">
        <f t="shared" si="2"/>
        <v>0</v>
      </c>
      <c r="S17" s="31">
        <f t="shared" si="21"/>
        <v>0</v>
      </c>
      <c r="T17" s="28">
        <f t="shared" si="14"/>
        <v>0</v>
      </c>
      <c r="U17" s="28">
        <f t="shared" si="14"/>
        <v>0</v>
      </c>
      <c r="V17" s="29">
        <f t="shared" si="4"/>
        <v>0</v>
      </c>
      <c r="W17" s="26">
        <f t="shared" si="15"/>
        <v>0</v>
      </c>
      <c r="X17" s="30">
        <f t="shared" si="16"/>
        <v>0</v>
      </c>
      <c r="Y17" s="24">
        <f t="shared" si="17"/>
        <v>0</v>
      </c>
      <c r="Z17" s="24">
        <f t="shared" si="5"/>
        <v>0</v>
      </c>
      <c r="AA17" s="29">
        <f t="shared" si="6"/>
        <v>0</v>
      </c>
      <c r="AB17" s="31">
        <f t="shared" si="7"/>
        <v>0</v>
      </c>
      <c r="AC17" s="15" t="str">
        <f>IF(WEEKDAY(B17)=1,"ja",IF(WEEKDAY(B17)=7,"ja","nein"))</f>
        <v>nein</v>
      </c>
      <c r="AD17" s="32" t="str">
        <f>INDEX({"Montag";"Dienstag";"Mittwoch";"Donnerstag";"Freitag";"Samstag";"Sonntag"},WEEKDAY(B17,2))</f>
        <v>Dienstag</v>
      </c>
    </row>
    <row r="18" spans="1:30" s="2" customFormat="1" ht="16.5" thickBot="1" x14ac:dyDescent="0.3">
      <c r="A18" s="35" t="str">
        <f>INDEX({"Montag";"Dienstag";"Mittwoch";"Donnerstag";"Freitag";"Samstag";"Sonntag"},WEEKDAY(B18,2))</f>
        <v>Mittwoch</v>
      </c>
      <c r="B18" s="57">
        <v>44454</v>
      </c>
      <c r="C18" s="33"/>
      <c r="D18" s="33"/>
      <c r="E18" s="33"/>
      <c r="F18" s="33"/>
      <c r="G18" s="34">
        <f t="shared" si="22"/>
        <v>0</v>
      </c>
      <c r="H18" s="34">
        <f t="shared" si="23"/>
        <v>0</v>
      </c>
      <c r="I18" s="36">
        <f t="shared" si="24"/>
        <v>0</v>
      </c>
      <c r="J18" s="20"/>
      <c r="K18" s="28">
        <f t="shared" si="12"/>
        <v>0</v>
      </c>
      <c r="L18" s="28">
        <f t="shared" si="12"/>
        <v>0</v>
      </c>
      <c r="M18" s="29">
        <f t="shared" si="0"/>
        <v>0</v>
      </c>
      <c r="N18" s="26">
        <f t="shared" si="18"/>
        <v>0</v>
      </c>
      <c r="O18" s="30">
        <f t="shared" si="13"/>
        <v>0</v>
      </c>
      <c r="P18" s="24">
        <f t="shared" si="19"/>
        <v>0</v>
      </c>
      <c r="Q18" s="24">
        <f t="shared" si="20"/>
        <v>0</v>
      </c>
      <c r="R18" s="29">
        <f t="shared" si="2"/>
        <v>0</v>
      </c>
      <c r="S18" s="31">
        <f t="shared" si="21"/>
        <v>0</v>
      </c>
      <c r="T18" s="28">
        <f t="shared" si="14"/>
        <v>0</v>
      </c>
      <c r="U18" s="28">
        <f t="shared" si="14"/>
        <v>0</v>
      </c>
      <c r="V18" s="29">
        <f t="shared" si="4"/>
        <v>0</v>
      </c>
      <c r="W18" s="26">
        <f t="shared" si="15"/>
        <v>0</v>
      </c>
      <c r="X18" s="30">
        <f t="shared" si="16"/>
        <v>0</v>
      </c>
      <c r="Y18" s="24">
        <f t="shared" si="17"/>
        <v>0</v>
      </c>
      <c r="Z18" s="24">
        <f t="shared" si="5"/>
        <v>0</v>
      </c>
      <c r="AA18" s="29">
        <f t="shared" si="6"/>
        <v>0</v>
      </c>
      <c r="AB18" s="31">
        <f t="shared" si="7"/>
        <v>0</v>
      </c>
      <c r="AC18" s="15" t="str">
        <f t="shared" ref="AC18:AC22" si="25">IF(WEEKDAY(B18)=1,"ja",IF(WEEKDAY(B18)=7,"ja","nein"))</f>
        <v>nein</v>
      </c>
      <c r="AD18" s="32" t="str">
        <f>INDEX({"Montag";"Dienstag";"Mittwoch";"Donnerstag";"Freitag";"Samstag";"Sonntag"},WEEKDAY(B18,2))</f>
        <v>Mittwoch</v>
      </c>
    </row>
    <row r="19" spans="1:30" s="2" customFormat="1" ht="16.5" thickBot="1" x14ac:dyDescent="0.3">
      <c r="A19" s="35" t="str">
        <f>INDEX({"Montag";"Dienstag";"Mittwoch";"Donnerstag";"Freitag";"Samstag";"Sonntag"},WEEKDAY(B19,2))</f>
        <v>Donnerstag</v>
      </c>
      <c r="B19" s="57">
        <v>44455</v>
      </c>
      <c r="C19" s="33"/>
      <c r="D19" s="33"/>
      <c r="E19" s="33"/>
      <c r="F19" s="33"/>
      <c r="G19" s="34">
        <f t="shared" si="22"/>
        <v>0</v>
      </c>
      <c r="H19" s="34">
        <f t="shared" si="23"/>
        <v>0</v>
      </c>
      <c r="I19" s="36">
        <f t="shared" si="24"/>
        <v>0</v>
      </c>
      <c r="J19" s="20"/>
      <c r="K19" s="28">
        <f t="shared" si="12"/>
        <v>0</v>
      </c>
      <c r="L19" s="28">
        <f t="shared" si="12"/>
        <v>0</v>
      </c>
      <c r="M19" s="29">
        <f t="shared" si="0"/>
        <v>0</v>
      </c>
      <c r="N19" s="26">
        <f t="shared" si="18"/>
        <v>0</v>
      </c>
      <c r="O19" s="30">
        <f t="shared" si="13"/>
        <v>0</v>
      </c>
      <c r="P19" s="24">
        <f t="shared" si="19"/>
        <v>0</v>
      </c>
      <c r="Q19" s="24">
        <f t="shared" si="20"/>
        <v>0</v>
      </c>
      <c r="R19" s="29">
        <f t="shared" si="2"/>
        <v>0</v>
      </c>
      <c r="S19" s="31">
        <f t="shared" si="21"/>
        <v>0</v>
      </c>
      <c r="T19" s="28">
        <f t="shared" si="14"/>
        <v>0</v>
      </c>
      <c r="U19" s="28">
        <f t="shared" si="14"/>
        <v>0</v>
      </c>
      <c r="V19" s="29">
        <f t="shared" si="4"/>
        <v>0</v>
      </c>
      <c r="W19" s="26">
        <f t="shared" si="15"/>
        <v>0</v>
      </c>
      <c r="X19" s="30">
        <f t="shared" si="16"/>
        <v>0</v>
      </c>
      <c r="Y19" s="24">
        <f t="shared" si="17"/>
        <v>0</v>
      </c>
      <c r="Z19" s="24">
        <f t="shared" si="5"/>
        <v>0</v>
      </c>
      <c r="AA19" s="29">
        <f t="shared" si="6"/>
        <v>0</v>
      </c>
      <c r="AB19" s="31">
        <f t="shared" si="7"/>
        <v>0</v>
      </c>
      <c r="AC19" s="15" t="str">
        <f t="shared" si="25"/>
        <v>nein</v>
      </c>
      <c r="AD19" s="32" t="str">
        <f>INDEX({"Montag";"Dienstag";"Mittwoch";"Donnerstag";"Freitag";"Samstag";"Sonntag"},WEEKDAY(B19,2))</f>
        <v>Donnerstag</v>
      </c>
    </row>
    <row r="20" spans="1:30" s="2" customFormat="1" ht="16.5" thickBot="1" x14ac:dyDescent="0.3">
      <c r="A20" s="35" t="str">
        <f>INDEX({"Montag";"Dienstag";"Mittwoch";"Donnerstag";"Freitag";"Samstag";"Sonntag"},WEEKDAY(B20,2))</f>
        <v>Freitag</v>
      </c>
      <c r="B20" s="57">
        <v>44456</v>
      </c>
      <c r="C20" s="33"/>
      <c r="D20" s="33"/>
      <c r="E20" s="33"/>
      <c r="F20" s="33"/>
      <c r="G20" s="34">
        <f t="shared" si="22"/>
        <v>0</v>
      </c>
      <c r="H20" s="34">
        <f t="shared" si="23"/>
        <v>0</v>
      </c>
      <c r="I20" s="36">
        <f t="shared" si="24"/>
        <v>0</v>
      </c>
      <c r="J20" s="20"/>
      <c r="K20" s="28">
        <f t="shared" si="12"/>
        <v>0</v>
      </c>
      <c r="L20" s="28">
        <f t="shared" si="12"/>
        <v>0</v>
      </c>
      <c r="M20" s="29">
        <f t="shared" si="0"/>
        <v>0</v>
      </c>
      <c r="N20" s="26">
        <f t="shared" si="18"/>
        <v>0</v>
      </c>
      <c r="O20" s="30">
        <f t="shared" si="13"/>
        <v>0</v>
      </c>
      <c r="P20" s="24">
        <f t="shared" si="19"/>
        <v>0</v>
      </c>
      <c r="Q20" s="24">
        <f t="shared" si="20"/>
        <v>0</v>
      </c>
      <c r="R20" s="29">
        <f t="shared" si="2"/>
        <v>0</v>
      </c>
      <c r="S20" s="31">
        <f t="shared" si="21"/>
        <v>0</v>
      </c>
      <c r="T20" s="28">
        <f t="shared" si="14"/>
        <v>0</v>
      </c>
      <c r="U20" s="28">
        <f t="shared" si="14"/>
        <v>0</v>
      </c>
      <c r="V20" s="29">
        <f t="shared" si="4"/>
        <v>0</v>
      </c>
      <c r="W20" s="26">
        <f t="shared" si="15"/>
        <v>0</v>
      </c>
      <c r="X20" s="30">
        <f t="shared" si="16"/>
        <v>0</v>
      </c>
      <c r="Y20" s="24">
        <f t="shared" si="17"/>
        <v>0</v>
      </c>
      <c r="Z20" s="24">
        <f t="shared" si="5"/>
        <v>0</v>
      </c>
      <c r="AA20" s="29">
        <f t="shared" si="6"/>
        <v>0</v>
      </c>
      <c r="AB20" s="31">
        <f t="shared" si="7"/>
        <v>0</v>
      </c>
      <c r="AC20" s="15" t="str">
        <f t="shared" si="25"/>
        <v>nein</v>
      </c>
      <c r="AD20" s="32" t="str">
        <f>INDEX({"Montag";"Dienstag";"Mittwoch";"Donnerstag";"Freitag";"Samstag";"Sonntag"},WEEKDAY(B20,2))</f>
        <v>Freitag</v>
      </c>
    </row>
    <row r="21" spans="1:30" s="2" customFormat="1" ht="16.5" thickBot="1" x14ac:dyDescent="0.3">
      <c r="A21" s="35" t="str">
        <f>INDEX({"Montag";"Dienstag";"Mittwoch";"Donnerstag";"Freitag";"Samstag";"Sonntag"},WEEKDAY(B21,2))</f>
        <v>Samstag</v>
      </c>
      <c r="B21" s="57">
        <v>44457</v>
      </c>
      <c r="C21" s="33"/>
      <c r="D21" s="33"/>
      <c r="E21" s="33"/>
      <c r="F21" s="33"/>
      <c r="G21" s="34">
        <f t="shared" si="22"/>
        <v>0</v>
      </c>
      <c r="H21" s="34">
        <f t="shared" si="23"/>
        <v>0</v>
      </c>
      <c r="I21" s="36">
        <f t="shared" si="24"/>
        <v>0</v>
      </c>
      <c r="J21" s="20"/>
      <c r="K21" s="28">
        <f t="shared" si="12"/>
        <v>0</v>
      </c>
      <c r="L21" s="28">
        <f t="shared" si="12"/>
        <v>0</v>
      </c>
      <c r="M21" s="29">
        <f t="shared" si="0"/>
        <v>0</v>
      </c>
      <c r="N21" s="26">
        <f t="shared" si="18"/>
        <v>0</v>
      </c>
      <c r="O21" s="30">
        <f t="shared" si="13"/>
        <v>0</v>
      </c>
      <c r="P21" s="24">
        <f t="shared" si="19"/>
        <v>0</v>
      </c>
      <c r="Q21" s="24">
        <f t="shared" si="20"/>
        <v>0</v>
      </c>
      <c r="R21" s="29">
        <f t="shared" si="2"/>
        <v>0</v>
      </c>
      <c r="S21" s="31">
        <f t="shared" si="21"/>
        <v>0</v>
      </c>
      <c r="T21" s="28">
        <f t="shared" si="14"/>
        <v>0</v>
      </c>
      <c r="U21" s="28">
        <f t="shared" si="14"/>
        <v>0</v>
      </c>
      <c r="V21" s="29">
        <f t="shared" si="4"/>
        <v>0</v>
      </c>
      <c r="W21" s="26">
        <f t="shared" si="15"/>
        <v>0</v>
      </c>
      <c r="X21" s="30">
        <f t="shared" si="16"/>
        <v>0</v>
      </c>
      <c r="Y21" s="24">
        <f t="shared" si="17"/>
        <v>0</v>
      </c>
      <c r="Z21" s="24">
        <f t="shared" si="5"/>
        <v>0</v>
      </c>
      <c r="AA21" s="29">
        <f t="shared" si="6"/>
        <v>0</v>
      </c>
      <c r="AB21" s="31">
        <f t="shared" si="7"/>
        <v>0</v>
      </c>
      <c r="AC21" s="15" t="str">
        <f t="shared" si="25"/>
        <v>ja</v>
      </c>
      <c r="AD21" s="32" t="str">
        <f>INDEX({"Montag";"Dienstag";"Mittwoch";"Donnerstag";"Freitag";"Samstag";"Sonntag"},WEEKDAY(B21,2))</f>
        <v>Samstag</v>
      </c>
    </row>
    <row r="22" spans="1:30" s="2" customFormat="1" ht="16.5" thickBot="1" x14ac:dyDescent="0.3">
      <c r="A22" s="37" t="str">
        <f>INDEX({"Montag";"Dienstag";"Mittwoch";"Donnerstag";"Freitag";"Samstag";"Sonntag"},WEEKDAY(B22,2))</f>
        <v>Sonntag</v>
      </c>
      <c r="B22" s="57">
        <v>44458</v>
      </c>
      <c r="C22" s="38"/>
      <c r="D22" s="38"/>
      <c r="E22" s="38"/>
      <c r="F22" s="38"/>
      <c r="G22" s="39">
        <f t="shared" si="22"/>
        <v>0</v>
      </c>
      <c r="H22" s="39">
        <f t="shared" si="23"/>
        <v>0</v>
      </c>
      <c r="I22" s="40">
        <f t="shared" si="24"/>
        <v>0</v>
      </c>
      <c r="J22" s="20"/>
      <c r="K22" s="28">
        <f t="shared" si="12"/>
        <v>0</v>
      </c>
      <c r="L22" s="28">
        <f t="shared" si="12"/>
        <v>0</v>
      </c>
      <c r="M22" s="29">
        <f t="shared" si="0"/>
        <v>0</v>
      </c>
      <c r="N22" s="26">
        <f t="shared" si="18"/>
        <v>0</v>
      </c>
      <c r="O22" s="30">
        <f t="shared" si="13"/>
        <v>0</v>
      </c>
      <c r="P22" s="24">
        <f t="shared" si="19"/>
        <v>0</v>
      </c>
      <c r="Q22" s="24">
        <f t="shared" si="20"/>
        <v>0</v>
      </c>
      <c r="R22" s="29">
        <f t="shared" si="2"/>
        <v>0</v>
      </c>
      <c r="S22" s="31">
        <f t="shared" si="21"/>
        <v>0</v>
      </c>
      <c r="T22" s="28">
        <f t="shared" si="14"/>
        <v>0</v>
      </c>
      <c r="U22" s="28">
        <f t="shared" si="14"/>
        <v>0</v>
      </c>
      <c r="V22" s="29">
        <f t="shared" si="4"/>
        <v>0</v>
      </c>
      <c r="W22" s="26">
        <f t="shared" si="15"/>
        <v>0</v>
      </c>
      <c r="X22" s="30">
        <f t="shared" si="16"/>
        <v>0</v>
      </c>
      <c r="Y22" s="24">
        <f t="shared" si="17"/>
        <v>0</v>
      </c>
      <c r="Z22" s="24">
        <f t="shared" si="5"/>
        <v>0</v>
      </c>
      <c r="AA22" s="29">
        <f t="shared" si="6"/>
        <v>0</v>
      </c>
      <c r="AB22" s="31">
        <f t="shared" si="7"/>
        <v>0</v>
      </c>
      <c r="AC22" s="15" t="str">
        <f t="shared" si="25"/>
        <v>ja</v>
      </c>
      <c r="AD22" s="32" t="str">
        <f>INDEX({"Montag";"Dienstag";"Mittwoch";"Donnerstag";"Freitag";"Samstag";"Sonntag"},WEEKDAY(B22,2))</f>
        <v>Sonntag</v>
      </c>
    </row>
    <row r="23" spans="1:30" s="2" customFormat="1" ht="16.5" thickBot="1" x14ac:dyDescent="0.3">
      <c r="A23" s="49"/>
      <c r="B23" s="41"/>
      <c r="C23" s="48"/>
      <c r="D23" s="84" t="s">
        <v>44</v>
      </c>
      <c r="E23" s="85"/>
      <c r="F23" s="86">
        <f>SUM(G16:G22)+SUM(H16:H22)+SUM(I16:I22)</f>
        <v>0</v>
      </c>
      <c r="G23" s="41"/>
      <c r="H23" s="41"/>
      <c r="I23" s="50"/>
      <c r="J23" s="20"/>
      <c r="K23" s="28"/>
      <c r="L23" s="28"/>
      <c r="M23" s="29"/>
      <c r="N23" s="26"/>
      <c r="O23" s="30"/>
      <c r="P23" s="24"/>
      <c r="Q23" s="24"/>
      <c r="R23" s="29"/>
      <c r="S23" s="31"/>
      <c r="T23" s="28"/>
      <c r="U23" s="28"/>
      <c r="V23" s="29"/>
      <c r="W23" s="26"/>
      <c r="X23" s="30"/>
      <c r="Y23" s="24"/>
      <c r="Z23" s="24"/>
      <c r="AA23" s="29"/>
      <c r="AB23" s="31"/>
      <c r="AC23" s="15"/>
      <c r="AD23" s="32"/>
    </row>
    <row r="24" spans="1:30" s="2" customFormat="1" ht="16.5" thickBot="1" x14ac:dyDescent="0.3">
      <c r="A24" s="56" t="str">
        <f>INDEX({"Montag";"Dienstag";"Mittwoch";"Donnerstag";"Freitag";"Samstag";"Sonntag"},WEEKDAY(B24,2))</f>
        <v>Montag</v>
      </c>
      <c r="B24" s="57">
        <v>44459</v>
      </c>
      <c r="C24" s="58"/>
      <c r="D24" s="58"/>
      <c r="E24" s="58"/>
      <c r="F24" s="58"/>
      <c r="G24" s="59">
        <f>IF(AC24="ja",0,R24)+IF(AC24="ja",0,AA24)</f>
        <v>0</v>
      </c>
      <c r="H24" s="59">
        <f>((M24+V24)-G24-I24)</f>
        <v>0</v>
      </c>
      <c r="I24" s="60">
        <f>IF(AC24="ja",0,(N24+O24))+IF(AC24="ja",0,(W24+X24))</f>
        <v>0</v>
      </c>
      <c r="J24" s="20"/>
      <c r="K24" s="28">
        <f t="shared" ref="K24:L30" si="26">C24*24</f>
        <v>0</v>
      </c>
      <c r="L24" s="28">
        <f t="shared" si="26"/>
        <v>0</v>
      </c>
      <c r="M24" s="29">
        <f t="shared" ref="M24:M30" si="27">IF(L24&lt;K24,-(L24-K24),L24-K24)</f>
        <v>0</v>
      </c>
      <c r="N24" s="26">
        <f t="shared" ref="N24:N30" si="28">IF(K24=0,0,IF(K24&lt;=5,IF(L24&lt;5,M24,5-K24)))</f>
        <v>0</v>
      </c>
      <c r="O24" s="30">
        <f t="shared" si="13"/>
        <v>0</v>
      </c>
      <c r="P24" s="24">
        <f t="shared" ref="P24:P30" si="29">IF(C24="",0,IF(K24&lt;8,8,K24))</f>
        <v>0</v>
      </c>
      <c r="Q24" s="24">
        <f t="shared" ref="Q24:Q30" si="30">IF(L24&gt;18,18,L24)</f>
        <v>0</v>
      </c>
      <c r="R24" s="29">
        <f t="shared" ref="R24:R30" si="31">IF(Q24&lt;P24,0,Q24-P24)</f>
        <v>0</v>
      </c>
      <c r="S24" s="31">
        <f t="shared" ref="S24:S30" si="32">M24-N24-O24-R24</f>
        <v>0</v>
      </c>
      <c r="T24" s="28">
        <f t="shared" si="14"/>
        <v>0</v>
      </c>
      <c r="U24" s="28">
        <f t="shared" si="14"/>
        <v>0</v>
      </c>
      <c r="V24" s="29">
        <f t="shared" si="4"/>
        <v>0</v>
      </c>
      <c r="W24" s="26">
        <f t="shared" si="15"/>
        <v>0</v>
      </c>
      <c r="X24" s="30">
        <f t="shared" si="16"/>
        <v>0</v>
      </c>
      <c r="Y24" s="24">
        <f t="shared" si="17"/>
        <v>0</v>
      </c>
      <c r="Z24" s="24">
        <f t="shared" si="5"/>
        <v>0</v>
      </c>
      <c r="AA24" s="29">
        <f t="shared" si="6"/>
        <v>0</v>
      </c>
      <c r="AB24" s="31">
        <f t="shared" si="7"/>
        <v>0</v>
      </c>
      <c r="AC24" s="15" t="str">
        <f t="shared" ref="AC24:AC30" si="33">IF(WEEKDAY(B24)=1,"ja",IF(WEEKDAY(B24)=7,"ja","nein"))</f>
        <v>nein</v>
      </c>
      <c r="AD24" s="32" t="str">
        <f>INDEX({"Montag";"Dienstag";"Mittwoch";"Donnerstag";"Freitag";"Samstag";"Sonntag"},WEEKDAY(B24,2))</f>
        <v>Montag</v>
      </c>
    </row>
    <row r="25" spans="1:30" s="2" customFormat="1" ht="16.5" thickBot="1" x14ac:dyDescent="0.3">
      <c r="A25" s="35" t="str">
        <f>INDEX({"Montag";"Dienstag";"Mittwoch";"Donnerstag";"Freitag";"Samstag";"Sonntag"},WEEKDAY(B25,2))</f>
        <v>Dienstag</v>
      </c>
      <c r="B25" s="57">
        <v>44460</v>
      </c>
      <c r="C25" s="33"/>
      <c r="D25" s="33"/>
      <c r="E25" s="33"/>
      <c r="F25" s="33"/>
      <c r="G25" s="34">
        <f t="shared" ref="G25:G30" si="34">IF(AC25="ja",0,R25)+IF(AC25="ja",0,AA25)</f>
        <v>0</v>
      </c>
      <c r="H25" s="34">
        <f t="shared" ref="H25:H30" si="35">((M25+V25)-G25-I25)</f>
        <v>0</v>
      </c>
      <c r="I25" s="36">
        <f t="shared" ref="I25:I30" si="36">IF(AC25="ja",0,(N25+O25))+IF(AC25="ja",0,(W25+X25))</f>
        <v>0</v>
      </c>
      <c r="J25" s="20"/>
      <c r="K25" s="28">
        <f t="shared" si="26"/>
        <v>0</v>
      </c>
      <c r="L25" s="28">
        <f t="shared" si="26"/>
        <v>0</v>
      </c>
      <c r="M25" s="29">
        <f t="shared" si="27"/>
        <v>0</v>
      </c>
      <c r="N25" s="26">
        <f t="shared" si="28"/>
        <v>0</v>
      </c>
      <c r="O25" s="30">
        <f t="shared" si="13"/>
        <v>0</v>
      </c>
      <c r="P25" s="24">
        <f t="shared" si="29"/>
        <v>0</v>
      </c>
      <c r="Q25" s="24">
        <f t="shared" si="30"/>
        <v>0</v>
      </c>
      <c r="R25" s="29">
        <f t="shared" si="31"/>
        <v>0</v>
      </c>
      <c r="S25" s="31">
        <f t="shared" si="32"/>
        <v>0</v>
      </c>
      <c r="T25" s="28">
        <f t="shared" si="14"/>
        <v>0</v>
      </c>
      <c r="U25" s="28">
        <f t="shared" si="14"/>
        <v>0</v>
      </c>
      <c r="V25" s="29">
        <f t="shared" si="4"/>
        <v>0</v>
      </c>
      <c r="W25" s="26">
        <f t="shared" si="15"/>
        <v>0</v>
      </c>
      <c r="X25" s="30">
        <f t="shared" si="16"/>
        <v>0</v>
      </c>
      <c r="Y25" s="24">
        <f t="shared" si="17"/>
        <v>0</v>
      </c>
      <c r="Z25" s="24">
        <f t="shared" si="5"/>
        <v>0</v>
      </c>
      <c r="AA25" s="29">
        <f t="shared" si="6"/>
        <v>0</v>
      </c>
      <c r="AB25" s="31">
        <f t="shared" si="7"/>
        <v>0</v>
      </c>
      <c r="AC25" s="15" t="str">
        <f t="shared" si="33"/>
        <v>nein</v>
      </c>
      <c r="AD25" s="32" t="str">
        <f>INDEX({"Montag";"Dienstag";"Mittwoch";"Donnerstag";"Freitag";"Samstag";"Sonntag"},WEEKDAY(B25,2))</f>
        <v>Dienstag</v>
      </c>
    </row>
    <row r="26" spans="1:30" s="2" customFormat="1" ht="16.5" thickBot="1" x14ac:dyDescent="0.3">
      <c r="A26" s="35" t="str">
        <f>INDEX({"Montag";"Dienstag";"Mittwoch";"Donnerstag";"Freitag";"Samstag";"Sonntag"},WEEKDAY(B26,2))</f>
        <v>Mittwoch</v>
      </c>
      <c r="B26" s="57">
        <v>44461</v>
      </c>
      <c r="C26" s="33"/>
      <c r="D26" s="33"/>
      <c r="E26" s="33"/>
      <c r="F26" s="33"/>
      <c r="G26" s="34">
        <f t="shared" si="34"/>
        <v>0</v>
      </c>
      <c r="H26" s="34">
        <f t="shared" si="35"/>
        <v>0</v>
      </c>
      <c r="I26" s="36">
        <f t="shared" si="36"/>
        <v>0</v>
      </c>
      <c r="J26" s="20"/>
      <c r="K26" s="28">
        <f t="shared" si="26"/>
        <v>0</v>
      </c>
      <c r="L26" s="28">
        <f t="shared" si="26"/>
        <v>0</v>
      </c>
      <c r="M26" s="29">
        <f t="shared" si="27"/>
        <v>0</v>
      </c>
      <c r="N26" s="26">
        <f t="shared" si="28"/>
        <v>0</v>
      </c>
      <c r="O26" s="30">
        <f t="shared" si="13"/>
        <v>0</v>
      </c>
      <c r="P26" s="24">
        <f t="shared" si="29"/>
        <v>0</v>
      </c>
      <c r="Q26" s="24">
        <f t="shared" si="30"/>
        <v>0</v>
      </c>
      <c r="R26" s="29">
        <f t="shared" si="31"/>
        <v>0</v>
      </c>
      <c r="S26" s="31">
        <f t="shared" si="32"/>
        <v>0</v>
      </c>
      <c r="T26" s="28">
        <f t="shared" si="14"/>
        <v>0</v>
      </c>
      <c r="U26" s="28">
        <f t="shared" si="14"/>
        <v>0</v>
      </c>
      <c r="V26" s="29">
        <f t="shared" si="4"/>
        <v>0</v>
      </c>
      <c r="W26" s="26">
        <f t="shared" si="15"/>
        <v>0</v>
      </c>
      <c r="X26" s="30">
        <f t="shared" si="16"/>
        <v>0</v>
      </c>
      <c r="Y26" s="24">
        <f t="shared" si="17"/>
        <v>0</v>
      </c>
      <c r="Z26" s="24">
        <f t="shared" si="5"/>
        <v>0</v>
      </c>
      <c r="AA26" s="29">
        <f t="shared" si="6"/>
        <v>0</v>
      </c>
      <c r="AB26" s="31">
        <f t="shared" si="7"/>
        <v>0</v>
      </c>
      <c r="AC26" s="15" t="str">
        <f t="shared" si="33"/>
        <v>nein</v>
      </c>
      <c r="AD26" s="32" t="str">
        <f>INDEX({"Montag";"Dienstag";"Mittwoch";"Donnerstag";"Freitag";"Samstag";"Sonntag"},WEEKDAY(B26,2))</f>
        <v>Mittwoch</v>
      </c>
    </row>
    <row r="27" spans="1:30" s="2" customFormat="1" ht="16.5" thickBot="1" x14ac:dyDescent="0.3">
      <c r="A27" s="35" t="str">
        <f>INDEX({"Montag";"Dienstag";"Mittwoch";"Donnerstag";"Freitag";"Samstag";"Sonntag"},WEEKDAY(B27,2))</f>
        <v>Donnerstag</v>
      </c>
      <c r="B27" s="57">
        <v>44462</v>
      </c>
      <c r="C27" s="33"/>
      <c r="D27" s="33"/>
      <c r="E27" s="33"/>
      <c r="F27" s="33"/>
      <c r="G27" s="34">
        <f t="shared" si="34"/>
        <v>0</v>
      </c>
      <c r="H27" s="34">
        <f t="shared" si="35"/>
        <v>0</v>
      </c>
      <c r="I27" s="36">
        <f t="shared" si="36"/>
        <v>0</v>
      </c>
      <c r="J27" s="20"/>
      <c r="K27" s="28">
        <f t="shared" si="26"/>
        <v>0</v>
      </c>
      <c r="L27" s="28">
        <f t="shared" si="26"/>
        <v>0</v>
      </c>
      <c r="M27" s="29">
        <f t="shared" si="27"/>
        <v>0</v>
      </c>
      <c r="N27" s="26">
        <f t="shared" si="28"/>
        <v>0</v>
      </c>
      <c r="O27" s="30">
        <f t="shared" si="13"/>
        <v>0</v>
      </c>
      <c r="P27" s="24">
        <f t="shared" si="29"/>
        <v>0</v>
      </c>
      <c r="Q27" s="24">
        <f t="shared" si="30"/>
        <v>0</v>
      </c>
      <c r="R27" s="29">
        <f t="shared" si="31"/>
        <v>0</v>
      </c>
      <c r="S27" s="31">
        <f t="shared" si="32"/>
        <v>0</v>
      </c>
      <c r="T27" s="28">
        <f t="shared" si="14"/>
        <v>0</v>
      </c>
      <c r="U27" s="28">
        <f t="shared" si="14"/>
        <v>0</v>
      </c>
      <c r="V27" s="29">
        <f t="shared" si="4"/>
        <v>0</v>
      </c>
      <c r="W27" s="26">
        <f t="shared" si="15"/>
        <v>0</v>
      </c>
      <c r="X27" s="30">
        <f t="shared" si="16"/>
        <v>0</v>
      </c>
      <c r="Y27" s="24">
        <f t="shared" si="17"/>
        <v>0</v>
      </c>
      <c r="Z27" s="24">
        <f t="shared" si="5"/>
        <v>0</v>
      </c>
      <c r="AA27" s="29">
        <f t="shared" si="6"/>
        <v>0</v>
      </c>
      <c r="AB27" s="31">
        <f t="shared" si="7"/>
        <v>0</v>
      </c>
      <c r="AC27" s="15" t="str">
        <f t="shared" si="33"/>
        <v>nein</v>
      </c>
      <c r="AD27" s="32" t="str">
        <f>INDEX({"Montag";"Dienstag";"Mittwoch";"Donnerstag";"Freitag";"Samstag";"Sonntag"},WEEKDAY(B27,2))</f>
        <v>Donnerstag</v>
      </c>
    </row>
    <row r="28" spans="1:30" s="2" customFormat="1" ht="16.5" thickBot="1" x14ac:dyDescent="0.3">
      <c r="A28" s="35" t="str">
        <f>INDEX({"Montag";"Dienstag";"Mittwoch";"Donnerstag";"Freitag";"Samstag";"Sonntag"},WEEKDAY(B28,2))</f>
        <v>Freitag</v>
      </c>
      <c r="B28" s="57">
        <v>44463</v>
      </c>
      <c r="C28" s="33"/>
      <c r="D28" s="33"/>
      <c r="E28" s="33"/>
      <c r="F28" s="33"/>
      <c r="G28" s="34">
        <f t="shared" si="34"/>
        <v>0</v>
      </c>
      <c r="H28" s="34">
        <f t="shared" si="35"/>
        <v>0</v>
      </c>
      <c r="I28" s="36">
        <f t="shared" si="36"/>
        <v>0</v>
      </c>
      <c r="J28" s="20"/>
      <c r="K28" s="28">
        <f t="shared" si="26"/>
        <v>0</v>
      </c>
      <c r="L28" s="28">
        <f t="shared" si="26"/>
        <v>0</v>
      </c>
      <c r="M28" s="29">
        <f t="shared" si="27"/>
        <v>0</v>
      </c>
      <c r="N28" s="26">
        <f t="shared" si="28"/>
        <v>0</v>
      </c>
      <c r="O28" s="30">
        <f t="shared" si="13"/>
        <v>0</v>
      </c>
      <c r="P28" s="24">
        <f t="shared" si="29"/>
        <v>0</v>
      </c>
      <c r="Q28" s="24">
        <f t="shared" si="30"/>
        <v>0</v>
      </c>
      <c r="R28" s="29">
        <f t="shared" si="31"/>
        <v>0</v>
      </c>
      <c r="S28" s="31">
        <f t="shared" si="32"/>
        <v>0</v>
      </c>
      <c r="T28" s="28">
        <f t="shared" si="14"/>
        <v>0</v>
      </c>
      <c r="U28" s="28">
        <f t="shared" si="14"/>
        <v>0</v>
      </c>
      <c r="V28" s="29">
        <f t="shared" si="4"/>
        <v>0</v>
      </c>
      <c r="W28" s="26">
        <f t="shared" si="15"/>
        <v>0</v>
      </c>
      <c r="X28" s="30">
        <f t="shared" si="16"/>
        <v>0</v>
      </c>
      <c r="Y28" s="24">
        <f t="shared" si="17"/>
        <v>0</v>
      </c>
      <c r="Z28" s="24">
        <f t="shared" si="5"/>
        <v>0</v>
      </c>
      <c r="AA28" s="29">
        <f t="shared" si="6"/>
        <v>0</v>
      </c>
      <c r="AB28" s="31">
        <f t="shared" si="7"/>
        <v>0</v>
      </c>
      <c r="AC28" s="15" t="str">
        <f t="shared" si="33"/>
        <v>nein</v>
      </c>
      <c r="AD28" s="32" t="str">
        <f>INDEX({"Montag";"Dienstag";"Mittwoch";"Donnerstag";"Freitag";"Samstag";"Sonntag"},WEEKDAY(B28,2))</f>
        <v>Freitag</v>
      </c>
    </row>
    <row r="29" spans="1:30" s="2" customFormat="1" ht="16.5" thickBot="1" x14ac:dyDescent="0.3">
      <c r="A29" s="35" t="str">
        <f>INDEX({"Montag";"Dienstag";"Mittwoch";"Donnerstag";"Freitag";"Samstag";"Sonntag"},WEEKDAY(B29,2))</f>
        <v>Samstag</v>
      </c>
      <c r="B29" s="57">
        <v>44464</v>
      </c>
      <c r="C29" s="33"/>
      <c r="D29" s="33"/>
      <c r="E29" s="33"/>
      <c r="F29" s="33"/>
      <c r="G29" s="34">
        <f t="shared" si="34"/>
        <v>0</v>
      </c>
      <c r="H29" s="34">
        <f t="shared" si="35"/>
        <v>0</v>
      </c>
      <c r="I29" s="36">
        <f t="shared" si="36"/>
        <v>0</v>
      </c>
      <c r="J29" s="20"/>
      <c r="K29" s="28">
        <f t="shared" si="26"/>
        <v>0</v>
      </c>
      <c r="L29" s="28">
        <f t="shared" si="26"/>
        <v>0</v>
      </c>
      <c r="M29" s="29">
        <f t="shared" si="27"/>
        <v>0</v>
      </c>
      <c r="N29" s="26">
        <f t="shared" si="28"/>
        <v>0</v>
      </c>
      <c r="O29" s="30">
        <f t="shared" si="13"/>
        <v>0</v>
      </c>
      <c r="P29" s="24">
        <f t="shared" si="29"/>
        <v>0</v>
      </c>
      <c r="Q29" s="24">
        <f t="shared" si="30"/>
        <v>0</v>
      </c>
      <c r="R29" s="29">
        <f t="shared" si="31"/>
        <v>0</v>
      </c>
      <c r="S29" s="31">
        <f t="shared" si="32"/>
        <v>0</v>
      </c>
      <c r="T29" s="28">
        <f t="shared" si="14"/>
        <v>0</v>
      </c>
      <c r="U29" s="28">
        <f t="shared" si="14"/>
        <v>0</v>
      </c>
      <c r="V29" s="29">
        <f t="shared" si="4"/>
        <v>0</v>
      </c>
      <c r="W29" s="26">
        <f t="shared" si="15"/>
        <v>0</v>
      </c>
      <c r="X29" s="30">
        <f t="shared" si="16"/>
        <v>0</v>
      </c>
      <c r="Y29" s="24">
        <f t="shared" si="17"/>
        <v>0</v>
      </c>
      <c r="Z29" s="24">
        <f t="shared" si="5"/>
        <v>0</v>
      </c>
      <c r="AA29" s="29">
        <f t="shared" si="6"/>
        <v>0</v>
      </c>
      <c r="AB29" s="31">
        <f t="shared" si="7"/>
        <v>0</v>
      </c>
      <c r="AC29" s="15" t="str">
        <f t="shared" si="33"/>
        <v>ja</v>
      </c>
      <c r="AD29" s="32" t="str">
        <f>INDEX({"Montag";"Dienstag";"Mittwoch";"Donnerstag";"Freitag";"Samstag";"Sonntag"},WEEKDAY(B29,2))</f>
        <v>Samstag</v>
      </c>
    </row>
    <row r="30" spans="1:30" s="2" customFormat="1" ht="16.5" thickBot="1" x14ac:dyDescent="0.3">
      <c r="A30" s="37" t="str">
        <f>INDEX({"Montag";"Dienstag";"Mittwoch";"Donnerstag";"Freitag";"Samstag";"Sonntag"},WEEKDAY(B30,2))</f>
        <v>Sonntag</v>
      </c>
      <c r="B30" s="57">
        <v>44465</v>
      </c>
      <c r="C30" s="38"/>
      <c r="D30" s="38"/>
      <c r="E30" s="38"/>
      <c r="F30" s="38"/>
      <c r="G30" s="39">
        <f t="shared" si="34"/>
        <v>0</v>
      </c>
      <c r="H30" s="39">
        <f t="shared" si="35"/>
        <v>0</v>
      </c>
      <c r="I30" s="40">
        <f t="shared" si="36"/>
        <v>0</v>
      </c>
      <c r="J30" s="20"/>
      <c r="K30" s="28">
        <f t="shared" si="26"/>
        <v>0</v>
      </c>
      <c r="L30" s="28">
        <f t="shared" si="26"/>
        <v>0</v>
      </c>
      <c r="M30" s="29">
        <f t="shared" si="27"/>
        <v>0</v>
      </c>
      <c r="N30" s="26">
        <f t="shared" si="28"/>
        <v>0</v>
      </c>
      <c r="O30" s="30">
        <f t="shared" si="13"/>
        <v>0</v>
      </c>
      <c r="P30" s="24">
        <f t="shared" si="29"/>
        <v>0</v>
      </c>
      <c r="Q30" s="24">
        <f t="shared" si="30"/>
        <v>0</v>
      </c>
      <c r="R30" s="29">
        <f t="shared" si="31"/>
        <v>0</v>
      </c>
      <c r="S30" s="31">
        <f t="shared" si="32"/>
        <v>0</v>
      </c>
      <c r="T30" s="28">
        <f t="shared" si="14"/>
        <v>0</v>
      </c>
      <c r="U30" s="28">
        <f t="shared" si="14"/>
        <v>0</v>
      </c>
      <c r="V30" s="29">
        <f t="shared" si="4"/>
        <v>0</v>
      </c>
      <c r="W30" s="26">
        <f t="shared" si="15"/>
        <v>0</v>
      </c>
      <c r="X30" s="30">
        <f t="shared" si="16"/>
        <v>0</v>
      </c>
      <c r="Y30" s="24">
        <f t="shared" si="17"/>
        <v>0</v>
      </c>
      <c r="Z30" s="24">
        <f t="shared" si="5"/>
        <v>0</v>
      </c>
      <c r="AA30" s="29">
        <f t="shared" si="6"/>
        <v>0</v>
      </c>
      <c r="AB30" s="31">
        <f t="shared" si="7"/>
        <v>0</v>
      </c>
      <c r="AC30" s="15" t="str">
        <f t="shared" si="33"/>
        <v>ja</v>
      </c>
      <c r="AD30" s="32" t="str">
        <f>INDEX({"Montag";"Dienstag";"Mittwoch";"Donnerstag";"Freitag";"Samstag";"Sonntag"},WEEKDAY(B30,2))</f>
        <v>Sonntag</v>
      </c>
    </row>
    <row r="31" spans="1:30" s="2" customFormat="1" ht="16.5" thickBot="1" x14ac:dyDescent="0.3">
      <c r="A31" s="49"/>
      <c r="B31" s="41"/>
      <c r="D31" s="84" t="s">
        <v>44</v>
      </c>
      <c r="E31" s="85"/>
      <c r="F31" s="86">
        <f>SUM(G24:G30)+SUM(H24:H30)+SUM(I24:I30)</f>
        <v>0</v>
      </c>
      <c r="G31" s="41"/>
      <c r="H31" s="41"/>
      <c r="I31" s="50"/>
      <c r="J31" s="20"/>
      <c r="K31" s="28"/>
      <c r="L31" s="28"/>
      <c r="M31" s="29"/>
      <c r="N31" s="26"/>
      <c r="O31" s="30"/>
      <c r="P31" s="24"/>
      <c r="Q31" s="24"/>
      <c r="R31" s="29"/>
      <c r="S31" s="31"/>
      <c r="T31" s="28"/>
      <c r="U31" s="28"/>
      <c r="V31" s="29"/>
      <c r="W31" s="26"/>
      <c r="X31" s="30"/>
      <c r="Y31" s="24"/>
      <c r="Z31" s="24"/>
      <c r="AA31" s="29"/>
      <c r="AB31" s="31"/>
      <c r="AC31" s="15"/>
      <c r="AD31" s="32"/>
    </row>
    <row r="32" spans="1:30" s="2" customFormat="1" ht="16.5" thickBot="1" x14ac:dyDescent="0.3">
      <c r="A32" s="56" t="str">
        <f>INDEX({"Montag";"Dienstag";"Mittwoch";"Donnerstag";"Freitag";"Samstag";"Sonntag"},WEEKDAY(B32,2))</f>
        <v>Montag</v>
      </c>
      <c r="B32" s="57">
        <v>44466</v>
      </c>
      <c r="C32" s="58"/>
      <c r="D32" s="58"/>
      <c r="E32" s="58"/>
      <c r="F32" s="58"/>
      <c r="G32" s="59">
        <f>IF(AC32="ja",0,R32)+IF(AC32="ja",0,AA32)</f>
        <v>0</v>
      </c>
      <c r="H32" s="59">
        <f>((M32+V32)-G32-I32)</f>
        <v>0</v>
      </c>
      <c r="I32" s="60">
        <f>IF(AC32="ja",0,(N32+O32))+IF(AC32="ja",0,(W32+X32))</f>
        <v>0</v>
      </c>
      <c r="J32" s="20"/>
      <c r="K32" s="28">
        <f t="shared" ref="K32:L38" si="37">C32*24</f>
        <v>0</v>
      </c>
      <c r="L32" s="28">
        <f t="shared" si="37"/>
        <v>0</v>
      </c>
      <c r="M32" s="29">
        <f t="shared" ref="M32:M38" si="38">IF(L32&lt;K32,-(L32-K32),L32-K32)</f>
        <v>0</v>
      </c>
      <c r="N32" s="26">
        <f t="shared" ref="N32:N38" si="39">IF(K32=0,0,IF(K32&lt;=5,IF(L32&lt;5,M32,5-K32)))</f>
        <v>0</v>
      </c>
      <c r="O32" s="30">
        <f t="shared" si="13"/>
        <v>0</v>
      </c>
      <c r="P32" s="24">
        <f t="shared" ref="P32:P38" si="40">IF(C32="",0,IF(K32&lt;8,8,K32))</f>
        <v>0</v>
      </c>
      <c r="Q32" s="24">
        <f t="shared" ref="Q32:Q38" si="41">IF(L32&gt;18,18,L32)</f>
        <v>0</v>
      </c>
      <c r="R32" s="29">
        <f t="shared" ref="R32:R38" si="42">IF(Q32&lt;P32,0,Q32-P32)</f>
        <v>0</v>
      </c>
      <c r="S32" s="31">
        <f t="shared" ref="S32:S38" si="43">M32-N32-O32-R32</f>
        <v>0</v>
      </c>
      <c r="T32" s="28">
        <f t="shared" si="14"/>
        <v>0</v>
      </c>
      <c r="U32" s="28">
        <f t="shared" si="14"/>
        <v>0</v>
      </c>
      <c r="V32" s="29">
        <f t="shared" si="4"/>
        <v>0</v>
      </c>
      <c r="W32" s="26">
        <f t="shared" si="15"/>
        <v>0</v>
      </c>
      <c r="X32" s="30">
        <f t="shared" si="16"/>
        <v>0</v>
      </c>
      <c r="Y32" s="24">
        <f t="shared" si="17"/>
        <v>0</v>
      </c>
      <c r="Z32" s="24">
        <f t="shared" si="5"/>
        <v>0</v>
      </c>
      <c r="AA32" s="29">
        <f t="shared" si="6"/>
        <v>0</v>
      </c>
      <c r="AB32" s="31">
        <f t="shared" si="7"/>
        <v>0</v>
      </c>
      <c r="AC32" s="15" t="str">
        <f t="shared" ref="AC32:AC38" si="44">IF(WEEKDAY(B32)=1,"ja",IF(WEEKDAY(B32)=7,"ja","nein"))</f>
        <v>nein</v>
      </c>
      <c r="AD32" s="32" t="str">
        <f>INDEX({"Montag";"Dienstag";"Mittwoch";"Donnerstag";"Freitag";"Samstag";"Sonntag"},WEEKDAY(B32,2))</f>
        <v>Montag</v>
      </c>
    </row>
    <row r="33" spans="1:34" ht="16.5" thickBot="1" x14ac:dyDescent="0.3">
      <c r="A33" s="35" t="str">
        <f>INDEX({"Montag";"Dienstag";"Mittwoch";"Donnerstag";"Freitag";"Samstag";"Sonntag"},WEEKDAY(B33,2))</f>
        <v>Dienstag</v>
      </c>
      <c r="B33" s="57">
        <v>44467</v>
      </c>
      <c r="C33" s="33"/>
      <c r="D33" s="33"/>
      <c r="E33" s="33"/>
      <c r="F33" s="33"/>
      <c r="G33" s="34">
        <f t="shared" ref="G33:G38" si="45">IF(AC33="ja",0,R33)+IF(AC33="ja",0,AA33)</f>
        <v>0</v>
      </c>
      <c r="H33" s="34">
        <f t="shared" ref="H33:H38" si="46">((M33+V33)-G33-I33)</f>
        <v>0</v>
      </c>
      <c r="I33" s="36">
        <f t="shared" ref="I33:I38" si="47">IF(AC33="ja",0,(N33+O33))+IF(AC33="ja",0,(W33+X33))</f>
        <v>0</v>
      </c>
      <c r="J33" s="20"/>
      <c r="K33" s="28">
        <f t="shared" si="37"/>
        <v>0</v>
      </c>
      <c r="L33" s="28">
        <f t="shared" si="37"/>
        <v>0</v>
      </c>
      <c r="M33" s="29">
        <f t="shared" si="38"/>
        <v>0</v>
      </c>
      <c r="N33" s="26">
        <f t="shared" si="39"/>
        <v>0</v>
      </c>
      <c r="O33" s="30">
        <f t="shared" si="13"/>
        <v>0</v>
      </c>
      <c r="P33" s="24">
        <f t="shared" si="40"/>
        <v>0</v>
      </c>
      <c r="Q33" s="24">
        <f t="shared" si="41"/>
        <v>0</v>
      </c>
      <c r="R33" s="29">
        <f t="shared" si="42"/>
        <v>0</v>
      </c>
      <c r="S33" s="31">
        <f t="shared" si="43"/>
        <v>0</v>
      </c>
      <c r="T33" s="28">
        <f t="shared" si="14"/>
        <v>0</v>
      </c>
      <c r="U33" s="28">
        <f t="shared" si="14"/>
        <v>0</v>
      </c>
      <c r="V33" s="29">
        <f t="shared" si="4"/>
        <v>0</v>
      </c>
      <c r="W33" s="26">
        <f t="shared" si="15"/>
        <v>0</v>
      </c>
      <c r="X33" s="30">
        <f t="shared" si="16"/>
        <v>0</v>
      </c>
      <c r="Y33" s="24">
        <f t="shared" si="17"/>
        <v>0</v>
      </c>
      <c r="Z33" s="24">
        <f t="shared" si="5"/>
        <v>0</v>
      </c>
      <c r="AA33" s="29">
        <f t="shared" si="6"/>
        <v>0</v>
      </c>
      <c r="AB33" s="31">
        <f t="shared" si="7"/>
        <v>0</v>
      </c>
      <c r="AC33" s="15" t="str">
        <f t="shared" si="44"/>
        <v>nein</v>
      </c>
      <c r="AD33" s="32" t="str">
        <f>INDEX({"Montag";"Dienstag";"Mittwoch";"Donnerstag";"Freitag";"Samstag";"Sonntag"},WEEKDAY(B33,2))</f>
        <v>Dienstag</v>
      </c>
      <c r="AE33" s="2"/>
      <c r="AF33" s="2"/>
      <c r="AG33" s="2"/>
      <c r="AH33" s="2"/>
    </row>
    <row r="34" spans="1:34" ht="16.5" thickBot="1" x14ac:dyDescent="0.3">
      <c r="A34" s="35" t="str">
        <f>INDEX({"Montag";"Dienstag";"Mittwoch";"Donnerstag";"Freitag";"Samstag";"Sonntag"},WEEKDAY(B34,2))</f>
        <v>Mittwoch</v>
      </c>
      <c r="B34" s="57">
        <v>44468</v>
      </c>
      <c r="C34" s="33"/>
      <c r="D34" s="33"/>
      <c r="E34" s="33"/>
      <c r="F34" s="33"/>
      <c r="G34" s="34">
        <f t="shared" si="45"/>
        <v>0</v>
      </c>
      <c r="H34" s="34">
        <f t="shared" si="46"/>
        <v>0</v>
      </c>
      <c r="I34" s="36">
        <f t="shared" si="47"/>
        <v>0</v>
      </c>
      <c r="J34" s="20"/>
      <c r="K34" s="28">
        <f t="shared" si="37"/>
        <v>0</v>
      </c>
      <c r="L34" s="28">
        <f t="shared" si="37"/>
        <v>0</v>
      </c>
      <c r="M34" s="29">
        <f t="shared" si="38"/>
        <v>0</v>
      </c>
      <c r="N34" s="26">
        <f t="shared" si="39"/>
        <v>0</v>
      </c>
      <c r="O34" s="30">
        <f t="shared" si="13"/>
        <v>0</v>
      </c>
      <c r="P34" s="24">
        <f t="shared" si="40"/>
        <v>0</v>
      </c>
      <c r="Q34" s="24">
        <f t="shared" si="41"/>
        <v>0</v>
      </c>
      <c r="R34" s="29">
        <f t="shared" si="42"/>
        <v>0</v>
      </c>
      <c r="S34" s="31">
        <f t="shared" si="43"/>
        <v>0</v>
      </c>
      <c r="T34" s="28">
        <f t="shared" si="14"/>
        <v>0</v>
      </c>
      <c r="U34" s="28">
        <f t="shared" si="14"/>
        <v>0</v>
      </c>
      <c r="V34" s="29">
        <f t="shared" si="4"/>
        <v>0</v>
      </c>
      <c r="W34" s="26">
        <f t="shared" si="15"/>
        <v>0</v>
      </c>
      <c r="X34" s="30">
        <f t="shared" si="16"/>
        <v>0</v>
      </c>
      <c r="Y34" s="24">
        <f t="shared" si="17"/>
        <v>0</v>
      </c>
      <c r="Z34" s="24">
        <f t="shared" si="5"/>
        <v>0</v>
      </c>
      <c r="AA34" s="29">
        <f t="shared" si="6"/>
        <v>0</v>
      </c>
      <c r="AB34" s="31">
        <f t="shared" si="7"/>
        <v>0</v>
      </c>
      <c r="AC34" s="15" t="str">
        <f t="shared" si="44"/>
        <v>nein</v>
      </c>
      <c r="AD34" s="32" t="str">
        <f>INDEX({"Montag";"Dienstag";"Mittwoch";"Donnerstag";"Freitag";"Samstag";"Sonntag"},WEEKDAY(B34,2))</f>
        <v>Mittwoch</v>
      </c>
      <c r="AE34" s="2"/>
      <c r="AF34" s="2"/>
      <c r="AG34" s="2"/>
      <c r="AH34" s="2"/>
    </row>
    <row r="35" spans="1:34" ht="16.5" thickBot="1" x14ac:dyDescent="0.3">
      <c r="A35" s="35" t="str">
        <f>INDEX({"Montag";"Dienstag";"Mittwoch";"Donnerstag";"Freitag";"Samstag";"Sonntag"},WEEKDAY(B35,2))</f>
        <v>Donnerstag</v>
      </c>
      <c r="B35" s="57">
        <v>44469</v>
      </c>
      <c r="C35" s="33"/>
      <c r="D35" s="33"/>
      <c r="E35" s="33"/>
      <c r="F35" s="33"/>
      <c r="G35" s="34">
        <f t="shared" si="45"/>
        <v>0</v>
      </c>
      <c r="H35" s="34">
        <f t="shared" si="46"/>
        <v>0</v>
      </c>
      <c r="I35" s="36">
        <f t="shared" si="47"/>
        <v>0</v>
      </c>
      <c r="J35" s="20"/>
      <c r="K35" s="28">
        <f t="shared" si="37"/>
        <v>0</v>
      </c>
      <c r="L35" s="28">
        <f t="shared" si="37"/>
        <v>0</v>
      </c>
      <c r="M35" s="29">
        <f t="shared" si="38"/>
        <v>0</v>
      </c>
      <c r="N35" s="26">
        <f t="shared" si="39"/>
        <v>0</v>
      </c>
      <c r="O35" s="30">
        <f t="shared" si="13"/>
        <v>0</v>
      </c>
      <c r="P35" s="24">
        <f t="shared" si="40"/>
        <v>0</v>
      </c>
      <c r="Q35" s="24">
        <f t="shared" si="41"/>
        <v>0</v>
      </c>
      <c r="R35" s="29">
        <f t="shared" si="42"/>
        <v>0</v>
      </c>
      <c r="S35" s="31">
        <f t="shared" si="43"/>
        <v>0</v>
      </c>
      <c r="T35" s="28">
        <f t="shared" si="14"/>
        <v>0</v>
      </c>
      <c r="U35" s="28">
        <f t="shared" si="14"/>
        <v>0</v>
      </c>
      <c r="V35" s="29">
        <f t="shared" si="4"/>
        <v>0</v>
      </c>
      <c r="W35" s="26">
        <f t="shared" si="15"/>
        <v>0</v>
      </c>
      <c r="X35" s="30">
        <f t="shared" si="16"/>
        <v>0</v>
      </c>
      <c r="Y35" s="24">
        <f t="shared" si="17"/>
        <v>0</v>
      </c>
      <c r="Z35" s="24">
        <f t="shared" si="5"/>
        <v>0</v>
      </c>
      <c r="AA35" s="29">
        <f t="shared" si="6"/>
        <v>0</v>
      </c>
      <c r="AB35" s="31">
        <f t="shared" si="7"/>
        <v>0</v>
      </c>
      <c r="AC35" s="15" t="str">
        <f t="shared" si="44"/>
        <v>nein</v>
      </c>
      <c r="AD35" s="32" t="str">
        <f>INDEX({"Montag";"Dienstag";"Mittwoch";"Donnerstag";"Freitag";"Samstag";"Sonntag"},WEEKDAY(B35,2))</f>
        <v>Donnerstag</v>
      </c>
      <c r="AE35" s="2"/>
      <c r="AF35" s="2"/>
      <c r="AG35" s="2"/>
      <c r="AH35" s="2"/>
    </row>
    <row r="36" spans="1:34" ht="16.5" thickBot="1" x14ac:dyDescent="0.3">
      <c r="A36" s="35" t="str">
        <f>INDEX({"Montag";"Dienstag";"Mittwoch";"Donnerstag";"Freitag";"Samstag";"Sonntag"},WEEKDAY(B36,2))</f>
        <v>Freitag</v>
      </c>
      <c r="B36" s="57">
        <v>44470</v>
      </c>
      <c r="C36" s="33"/>
      <c r="D36" s="33"/>
      <c r="E36" s="33"/>
      <c r="F36" s="33"/>
      <c r="G36" s="34">
        <f t="shared" si="45"/>
        <v>0</v>
      </c>
      <c r="H36" s="34">
        <f t="shared" si="46"/>
        <v>0</v>
      </c>
      <c r="I36" s="36">
        <f t="shared" si="47"/>
        <v>0</v>
      </c>
      <c r="J36" s="20"/>
      <c r="K36" s="28">
        <f t="shared" si="37"/>
        <v>0</v>
      </c>
      <c r="L36" s="28">
        <f t="shared" si="37"/>
        <v>0</v>
      </c>
      <c r="M36" s="29">
        <f t="shared" si="38"/>
        <v>0</v>
      </c>
      <c r="N36" s="26">
        <f t="shared" si="39"/>
        <v>0</v>
      </c>
      <c r="O36" s="30">
        <f t="shared" si="13"/>
        <v>0</v>
      </c>
      <c r="P36" s="24">
        <f t="shared" si="40"/>
        <v>0</v>
      </c>
      <c r="Q36" s="24">
        <f t="shared" si="41"/>
        <v>0</v>
      </c>
      <c r="R36" s="29">
        <f t="shared" si="42"/>
        <v>0</v>
      </c>
      <c r="S36" s="31">
        <f t="shared" si="43"/>
        <v>0</v>
      </c>
      <c r="T36" s="28">
        <f t="shared" si="14"/>
        <v>0</v>
      </c>
      <c r="U36" s="28">
        <f t="shared" si="14"/>
        <v>0</v>
      </c>
      <c r="V36" s="29">
        <f t="shared" si="4"/>
        <v>0</v>
      </c>
      <c r="W36" s="26">
        <f t="shared" si="15"/>
        <v>0</v>
      </c>
      <c r="X36" s="30">
        <f t="shared" si="16"/>
        <v>0</v>
      </c>
      <c r="Y36" s="24">
        <f t="shared" si="17"/>
        <v>0</v>
      </c>
      <c r="Z36" s="24">
        <f t="shared" si="5"/>
        <v>0</v>
      </c>
      <c r="AA36" s="29">
        <f t="shared" si="6"/>
        <v>0</v>
      </c>
      <c r="AB36" s="31">
        <f t="shared" si="7"/>
        <v>0</v>
      </c>
      <c r="AC36" s="15" t="str">
        <f t="shared" si="44"/>
        <v>nein</v>
      </c>
      <c r="AD36" s="32" t="str">
        <f>INDEX({"Montag";"Dienstag";"Mittwoch";"Donnerstag";"Freitag";"Samstag";"Sonntag"},WEEKDAY(B36,2))</f>
        <v>Freitag</v>
      </c>
      <c r="AE36" s="2"/>
      <c r="AF36" s="2"/>
      <c r="AG36" s="2"/>
      <c r="AH36" s="2"/>
    </row>
    <row r="37" spans="1:34" ht="16.5" thickBot="1" x14ac:dyDescent="0.3">
      <c r="A37" s="35" t="str">
        <f>INDEX({"Montag";"Dienstag";"Mittwoch";"Donnerstag";"Freitag";"Samstag";"Sonntag"},WEEKDAY(B37,2))</f>
        <v>Samstag</v>
      </c>
      <c r="B37" s="57">
        <v>44471</v>
      </c>
      <c r="C37" s="33"/>
      <c r="D37" s="33"/>
      <c r="E37" s="33"/>
      <c r="F37" s="33"/>
      <c r="G37" s="34">
        <f t="shared" si="45"/>
        <v>0</v>
      </c>
      <c r="H37" s="34">
        <f t="shared" si="46"/>
        <v>0</v>
      </c>
      <c r="I37" s="36">
        <f t="shared" si="47"/>
        <v>0</v>
      </c>
      <c r="J37" s="20"/>
      <c r="K37" s="28">
        <f t="shared" si="37"/>
        <v>0</v>
      </c>
      <c r="L37" s="28">
        <f t="shared" si="37"/>
        <v>0</v>
      </c>
      <c r="M37" s="29">
        <f t="shared" si="38"/>
        <v>0</v>
      </c>
      <c r="N37" s="26">
        <f t="shared" si="39"/>
        <v>0</v>
      </c>
      <c r="O37" s="30">
        <f t="shared" si="13"/>
        <v>0</v>
      </c>
      <c r="P37" s="24">
        <f t="shared" si="40"/>
        <v>0</v>
      </c>
      <c r="Q37" s="24">
        <f t="shared" si="41"/>
        <v>0</v>
      </c>
      <c r="R37" s="29">
        <f t="shared" si="42"/>
        <v>0</v>
      </c>
      <c r="S37" s="31">
        <f t="shared" si="43"/>
        <v>0</v>
      </c>
      <c r="T37" s="28">
        <f t="shared" si="14"/>
        <v>0</v>
      </c>
      <c r="U37" s="28">
        <f t="shared" si="14"/>
        <v>0</v>
      </c>
      <c r="V37" s="29">
        <f t="shared" si="4"/>
        <v>0</v>
      </c>
      <c r="W37" s="26">
        <f t="shared" si="15"/>
        <v>0</v>
      </c>
      <c r="X37" s="30">
        <f t="shared" si="16"/>
        <v>0</v>
      </c>
      <c r="Y37" s="24">
        <f t="shared" si="17"/>
        <v>0</v>
      </c>
      <c r="Z37" s="24">
        <f t="shared" si="5"/>
        <v>0</v>
      </c>
      <c r="AA37" s="29">
        <f t="shared" si="6"/>
        <v>0</v>
      </c>
      <c r="AB37" s="31">
        <f t="shared" si="7"/>
        <v>0</v>
      </c>
      <c r="AC37" s="15" t="str">
        <f t="shared" si="44"/>
        <v>ja</v>
      </c>
      <c r="AD37" s="32" t="str">
        <f>INDEX({"Montag";"Dienstag";"Mittwoch";"Donnerstag";"Freitag";"Samstag";"Sonntag"},WEEKDAY(B37,2))</f>
        <v>Samstag</v>
      </c>
      <c r="AE37" s="2"/>
      <c r="AF37" s="2"/>
      <c r="AG37" s="2"/>
      <c r="AH37" s="2"/>
    </row>
    <row r="38" spans="1:34" ht="16.5" thickBot="1" x14ac:dyDescent="0.3">
      <c r="A38" s="37" t="str">
        <f>INDEX({"Montag";"Dienstag";"Mittwoch";"Donnerstag";"Freitag";"Samstag";"Sonntag"},WEEKDAY(B38,2))</f>
        <v>Sonntag</v>
      </c>
      <c r="B38" s="57">
        <v>44472</v>
      </c>
      <c r="C38" s="38"/>
      <c r="D38" s="38"/>
      <c r="E38" s="38"/>
      <c r="F38" s="38"/>
      <c r="G38" s="39">
        <f t="shared" si="45"/>
        <v>0</v>
      </c>
      <c r="H38" s="39">
        <f t="shared" si="46"/>
        <v>0</v>
      </c>
      <c r="I38" s="40">
        <f t="shared" si="47"/>
        <v>0</v>
      </c>
      <c r="J38" s="20"/>
      <c r="K38" s="28">
        <f t="shared" si="37"/>
        <v>0</v>
      </c>
      <c r="L38" s="28">
        <f t="shared" si="37"/>
        <v>0</v>
      </c>
      <c r="M38" s="29">
        <f t="shared" si="38"/>
        <v>0</v>
      </c>
      <c r="N38" s="26">
        <f t="shared" si="39"/>
        <v>0</v>
      </c>
      <c r="O38" s="30">
        <f t="shared" si="13"/>
        <v>0</v>
      </c>
      <c r="P38" s="24">
        <f t="shared" si="40"/>
        <v>0</v>
      </c>
      <c r="Q38" s="24">
        <f t="shared" si="41"/>
        <v>0</v>
      </c>
      <c r="R38" s="29">
        <f t="shared" si="42"/>
        <v>0</v>
      </c>
      <c r="S38" s="31">
        <f t="shared" si="43"/>
        <v>0</v>
      </c>
      <c r="T38" s="28">
        <f t="shared" si="14"/>
        <v>0</v>
      </c>
      <c r="U38" s="28">
        <f t="shared" si="14"/>
        <v>0</v>
      </c>
      <c r="V38" s="29">
        <f t="shared" si="4"/>
        <v>0</v>
      </c>
      <c r="W38" s="26">
        <f t="shared" si="15"/>
        <v>0</v>
      </c>
      <c r="X38" s="30">
        <f t="shared" si="16"/>
        <v>0</v>
      </c>
      <c r="Y38" s="24">
        <f t="shared" si="17"/>
        <v>0</v>
      </c>
      <c r="Z38" s="24">
        <f t="shared" si="5"/>
        <v>0</v>
      </c>
      <c r="AA38" s="29">
        <f t="shared" si="6"/>
        <v>0</v>
      </c>
      <c r="AB38" s="31">
        <f t="shared" si="7"/>
        <v>0</v>
      </c>
      <c r="AC38" s="15" t="str">
        <f t="shared" si="44"/>
        <v>ja</v>
      </c>
      <c r="AD38" s="32" t="str">
        <f>INDEX({"Montag";"Dienstag";"Mittwoch";"Donnerstag";"Freitag";"Samstag";"Sonntag"},WEEKDAY(B38,2))</f>
        <v>Sonntag</v>
      </c>
      <c r="AE38" s="2"/>
      <c r="AF38" s="2"/>
      <c r="AG38" s="2"/>
      <c r="AH38" s="2"/>
    </row>
    <row r="39" spans="1:34" ht="16.5" thickBot="1" x14ac:dyDescent="0.3">
      <c r="A39" s="105"/>
      <c r="B39" s="106"/>
      <c r="C39" s="107"/>
      <c r="D39" s="108" t="s">
        <v>44</v>
      </c>
      <c r="E39" s="109"/>
      <c r="F39" s="110">
        <f>SUM(G32:G38)+SUM(H32:H38)+SUM(I32:I38)</f>
        <v>0</v>
      </c>
      <c r="G39" s="111"/>
      <c r="H39" s="111"/>
      <c r="I39" s="112"/>
      <c r="J39" s="20"/>
      <c r="K39" s="28"/>
      <c r="L39" s="28"/>
      <c r="M39" s="29"/>
      <c r="N39" s="26"/>
      <c r="O39" s="30"/>
      <c r="P39" s="24"/>
      <c r="Q39" s="24"/>
      <c r="R39" s="29"/>
      <c r="S39" s="31"/>
      <c r="T39" s="28"/>
      <c r="U39" s="28"/>
      <c r="V39" s="29"/>
      <c r="W39" s="26"/>
      <c r="X39" s="30"/>
      <c r="Y39" s="24"/>
      <c r="Z39" s="24"/>
      <c r="AA39" s="29"/>
      <c r="AB39" s="31"/>
      <c r="AD39" s="32"/>
      <c r="AE39" s="2"/>
      <c r="AF39" s="2"/>
      <c r="AG39" s="2"/>
      <c r="AH39" s="2"/>
    </row>
    <row r="40" spans="1:34" ht="16.5" thickBot="1" x14ac:dyDescent="0.3">
      <c r="A40" s="105"/>
      <c r="B40" s="106"/>
      <c r="C40" s="107"/>
      <c r="D40" s="108" t="s">
        <v>51</v>
      </c>
      <c r="E40" s="109"/>
      <c r="F40" s="110">
        <f>F15+F23+F31+F39</f>
        <v>0</v>
      </c>
      <c r="G40" s="111"/>
      <c r="H40" s="111"/>
      <c r="I40" s="112"/>
      <c r="J40" s="20"/>
      <c r="K40" s="28"/>
      <c r="L40" s="28"/>
      <c r="M40" s="29"/>
      <c r="N40" s="26"/>
      <c r="O40" s="30"/>
      <c r="P40" s="24"/>
      <c r="Q40" s="24"/>
      <c r="R40" s="29"/>
      <c r="S40" s="31"/>
      <c r="T40" s="28"/>
      <c r="U40" s="28"/>
      <c r="V40" s="29"/>
      <c r="W40" s="26"/>
      <c r="X40" s="30"/>
      <c r="Y40" s="24"/>
      <c r="Z40" s="24"/>
      <c r="AA40" s="29"/>
      <c r="AB40" s="31"/>
      <c r="AD40" s="32"/>
      <c r="AE40" s="2"/>
      <c r="AF40" s="2"/>
      <c r="AG40" s="2"/>
      <c r="AH40" s="2"/>
    </row>
    <row r="41" spans="1:34" ht="16.5" thickBot="1" x14ac:dyDescent="0.3">
      <c r="A41" s="41"/>
      <c r="B41" s="41"/>
      <c r="C41" s="41"/>
      <c r="D41" s="104" t="s">
        <v>11</v>
      </c>
      <c r="E41" s="41"/>
      <c r="F41" s="104" t="s">
        <v>11</v>
      </c>
      <c r="G41" s="103">
        <f>SUM(G8:G39)</f>
        <v>0</v>
      </c>
      <c r="H41" s="103">
        <f>SUM(H8:H39)</f>
        <v>0</v>
      </c>
      <c r="I41" s="103">
        <f>SUM(I8:I39)</f>
        <v>0</v>
      </c>
      <c r="J41" s="20"/>
      <c r="K41" s="20"/>
      <c r="L41" s="20"/>
      <c r="M41" s="20"/>
      <c r="T41" s="20"/>
      <c r="U41" s="20"/>
      <c r="V41" s="20"/>
      <c r="AE41" s="2"/>
      <c r="AF41" s="2"/>
      <c r="AG41" s="2"/>
      <c r="AH41" s="2"/>
    </row>
    <row r="42" spans="1:34" ht="16.5" thickBot="1" x14ac:dyDescent="0.3">
      <c r="A42" s="42"/>
      <c r="B42" s="42"/>
      <c r="C42" s="4"/>
      <c r="D42" s="61" t="s">
        <v>12</v>
      </c>
      <c r="E42" s="4"/>
      <c r="F42" s="61" t="s">
        <v>12</v>
      </c>
      <c r="G42" s="62">
        <v>5.52</v>
      </c>
      <c r="H42" s="62">
        <v>6.35</v>
      </c>
      <c r="I42" s="63">
        <v>3.86</v>
      </c>
      <c r="J42" s="14"/>
      <c r="K42" s="14"/>
      <c r="L42" s="14"/>
      <c r="M42" s="14"/>
      <c r="T42" s="14"/>
      <c r="U42" s="14"/>
      <c r="V42" s="14"/>
      <c r="W42" s="2"/>
      <c r="X42" s="2"/>
      <c r="Y42" s="2"/>
      <c r="Z42" s="2"/>
      <c r="AA42" s="2"/>
      <c r="AB42" s="2"/>
      <c r="AC42" s="2"/>
      <c r="AD42" s="2"/>
      <c r="AE42" s="2"/>
      <c r="AF42" s="2"/>
      <c r="AG42" s="2"/>
      <c r="AH42" s="2"/>
    </row>
    <row r="43" spans="1:34" ht="16.5" thickBot="1" x14ac:dyDescent="0.3">
      <c r="A43" s="3" t="s">
        <v>29</v>
      </c>
      <c r="B43" s="43">
        <f>G43+H43+I43</f>
        <v>0</v>
      </c>
      <c r="C43" s="4"/>
      <c r="D43" s="5" t="s">
        <v>13</v>
      </c>
      <c r="E43" s="4"/>
      <c r="F43" s="5" t="s">
        <v>13</v>
      </c>
      <c r="G43" s="64">
        <f>G41*G42</f>
        <v>0</v>
      </c>
      <c r="H43" s="65">
        <f t="shared" ref="H43:I43" si="48">H41*H42</f>
        <v>0</v>
      </c>
      <c r="I43" s="66">
        <f t="shared" si="48"/>
        <v>0</v>
      </c>
      <c r="J43" s="14"/>
      <c r="K43" s="14"/>
      <c r="L43" s="14"/>
      <c r="M43" s="14"/>
      <c r="T43" s="14"/>
      <c r="U43" s="14"/>
      <c r="V43" s="14"/>
      <c r="W43" s="2"/>
      <c r="X43" s="2"/>
      <c r="Y43" s="2"/>
      <c r="Z43" s="2"/>
      <c r="AA43" s="2"/>
      <c r="AB43" s="2"/>
      <c r="AC43" s="2"/>
      <c r="AD43" s="2"/>
      <c r="AE43" s="2"/>
      <c r="AF43" s="2"/>
      <c r="AG43" s="2"/>
      <c r="AH43" s="2"/>
    </row>
    <row r="44" spans="1:34" ht="12" customHeight="1" x14ac:dyDescent="0.25">
      <c r="A44" s="6" t="s">
        <v>30</v>
      </c>
      <c r="B44" s="7"/>
      <c r="C44" s="8"/>
      <c r="D44" s="9"/>
      <c r="E44" s="8"/>
      <c r="F44" s="9"/>
      <c r="G44" s="10"/>
      <c r="H44" s="6"/>
      <c r="I44" s="6"/>
      <c r="J44" s="14"/>
      <c r="K44" s="14"/>
      <c r="L44" s="14"/>
      <c r="M44" s="14"/>
      <c r="T44" s="14"/>
      <c r="U44" s="14"/>
      <c r="V44" s="14"/>
      <c r="W44" s="2"/>
      <c r="X44" s="2"/>
      <c r="Y44" s="2"/>
      <c r="Z44" s="2"/>
      <c r="AA44" s="2"/>
      <c r="AB44" s="2"/>
      <c r="AC44" s="2"/>
      <c r="AD44" s="2"/>
      <c r="AE44" s="2"/>
      <c r="AF44" s="2"/>
      <c r="AG44" s="2"/>
      <c r="AH44" s="2"/>
    </row>
    <row r="45" spans="1:34" ht="16.5" thickBot="1" x14ac:dyDescent="0.3">
      <c r="A45" s="1"/>
      <c r="B45" s="11"/>
      <c r="C45" s="4"/>
      <c r="D45" s="5"/>
      <c r="E45" s="4"/>
      <c r="F45" s="5"/>
      <c r="G45" s="12"/>
      <c r="H45" s="1"/>
      <c r="I45" s="1"/>
      <c r="J45" s="14"/>
      <c r="K45" s="14"/>
      <c r="L45" s="14"/>
      <c r="M45" s="14"/>
      <c r="T45" s="14"/>
      <c r="U45" s="14"/>
      <c r="V45" s="14"/>
      <c r="W45" s="2"/>
      <c r="X45" s="2"/>
      <c r="Y45" s="2"/>
      <c r="Z45" s="2"/>
      <c r="AA45" s="2"/>
      <c r="AB45" s="2"/>
      <c r="AC45" s="2"/>
      <c r="AD45" s="2"/>
      <c r="AE45" s="2"/>
      <c r="AF45" s="2"/>
      <c r="AG45" s="2"/>
      <c r="AH45" s="2"/>
    </row>
    <row r="46" spans="1:34" ht="16.5" thickBot="1" x14ac:dyDescent="0.3">
      <c r="A46" s="1" t="s">
        <v>14</v>
      </c>
      <c r="B46" s="44"/>
      <c r="C46" s="1"/>
      <c r="D46" s="1"/>
      <c r="E46" s="1"/>
      <c r="F46" s="1"/>
      <c r="G46" s="1"/>
      <c r="H46" s="1"/>
      <c r="I46" s="1"/>
      <c r="J46" s="14"/>
      <c r="K46" s="14"/>
      <c r="L46" s="14"/>
      <c r="M46" s="14"/>
      <c r="T46" s="14"/>
      <c r="U46" s="14"/>
      <c r="V46" s="14"/>
      <c r="W46" s="2"/>
      <c r="X46" s="2"/>
      <c r="Y46" s="2"/>
      <c r="Z46" s="2"/>
      <c r="AA46" s="2"/>
      <c r="AB46" s="2"/>
      <c r="AC46" s="2"/>
      <c r="AD46" s="2"/>
      <c r="AE46" s="2"/>
      <c r="AF46" s="2"/>
      <c r="AG46" s="2"/>
      <c r="AH46" s="2"/>
    </row>
    <row r="47" spans="1:34" ht="30.75" customHeight="1" x14ac:dyDescent="0.25">
      <c r="A47" s="137" t="s">
        <v>31</v>
      </c>
      <c r="B47" s="138"/>
      <c r="C47" s="138"/>
      <c r="D47" s="138"/>
      <c r="E47" s="138"/>
      <c r="F47" s="138"/>
      <c r="G47" s="137"/>
      <c r="H47" s="139"/>
      <c r="I47" s="139"/>
      <c r="J47" s="14"/>
      <c r="K47" s="14"/>
      <c r="L47" s="14"/>
      <c r="M47" s="14"/>
      <c r="T47" s="14"/>
      <c r="U47" s="14"/>
      <c r="V47" s="14"/>
      <c r="W47" s="2"/>
      <c r="X47" s="2"/>
      <c r="Y47" s="2"/>
      <c r="Z47" s="2"/>
      <c r="AA47" s="2"/>
      <c r="AB47" s="2"/>
      <c r="AC47" s="2"/>
      <c r="AD47" s="2"/>
      <c r="AE47" s="2"/>
      <c r="AF47" s="2"/>
      <c r="AG47" s="2"/>
      <c r="AH47" s="2"/>
    </row>
    <row r="48" spans="1:34" ht="15.75" x14ac:dyDescent="0.25">
      <c r="A48" s="93"/>
      <c r="B48" s="94"/>
      <c r="C48" s="94"/>
      <c r="D48" s="94"/>
      <c r="E48" s="94"/>
      <c r="F48" s="94"/>
      <c r="G48" s="93"/>
      <c r="H48" s="1"/>
      <c r="I48" s="1"/>
      <c r="J48" s="14"/>
      <c r="K48" s="14"/>
      <c r="L48" s="14"/>
      <c r="M48" s="14"/>
      <c r="T48" s="14"/>
      <c r="U48" s="14"/>
      <c r="V48" s="14"/>
      <c r="W48" s="2"/>
      <c r="X48" s="2"/>
      <c r="Y48" s="2"/>
      <c r="Z48" s="2"/>
      <c r="AA48" s="2"/>
      <c r="AB48" s="2"/>
      <c r="AC48" s="2"/>
      <c r="AD48" s="2"/>
      <c r="AE48" s="2"/>
      <c r="AF48" s="2"/>
      <c r="AG48" s="2"/>
      <c r="AH48" s="2"/>
    </row>
    <row r="49" spans="1:34" ht="15.75" x14ac:dyDescent="0.25">
      <c r="A49" s="1" t="s">
        <v>15</v>
      </c>
      <c r="B49" s="1"/>
      <c r="C49" s="1"/>
      <c r="D49" s="1" t="s">
        <v>16</v>
      </c>
      <c r="E49" s="1"/>
      <c r="F49" s="1"/>
      <c r="G49" s="1"/>
      <c r="H49" s="1"/>
      <c r="I49" s="1"/>
      <c r="J49" s="14"/>
      <c r="K49" s="14"/>
      <c r="L49" s="14"/>
      <c r="M49" s="14"/>
      <c r="T49" s="14"/>
      <c r="U49" s="14"/>
      <c r="V49" s="14"/>
      <c r="W49" s="2"/>
      <c r="X49" s="2"/>
      <c r="Y49" s="2"/>
      <c r="Z49" s="2"/>
      <c r="AA49" s="2"/>
      <c r="AB49" s="2"/>
      <c r="AC49" s="2"/>
      <c r="AD49" s="2"/>
      <c r="AE49" s="2"/>
      <c r="AF49" s="2"/>
      <c r="AG49" s="2"/>
      <c r="AH49" s="2"/>
    </row>
    <row r="50" spans="1:34" ht="15.75" x14ac:dyDescent="0.25">
      <c r="A50" s="1"/>
      <c r="B50" s="1"/>
      <c r="C50" s="1"/>
      <c r="D50" s="1"/>
      <c r="E50" s="1"/>
      <c r="F50" s="1"/>
      <c r="G50" s="1"/>
      <c r="H50" s="1"/>
      <c r="I50" s="1"/>
      <c r="J50" s="14"/>
      <c r="K50" s="14"/>
      <c r="L50" s="14"/>
      <c r="M50" s="14"/>
      <c r="T50" s="14"/>
      <c r="U50" s="14"/>
      <c r="V50" s="14"/>
      <c r="W50" s="2"/>
      <c r="X50" s="2"/>
      <c r="Y50" s="2"/>
      <c r="Z50" s="2"/>
      <c r="AA50" s="2"/>
      <c r="AB50" s="2"/>
      <c r="AC50" s="2"/>
      <c r="AD50" s="2"/>
      <c r="AE50" s="2"/>
      <c r="AF50" s="2"/>
      <c r="AG50" s="2"/>
      <c r="AH50" s="2"/>
    </row>
    <row r="51" spans="1:34" ht="15.75" x14ac:dyDescent="0.25">
      <c r="J51" s="14"/>
      <c r="K51" s="14"/>
      <c r="L51" s="14"/>
      <c r="M51" s="14"/>
      <c r="T51" s="14"/>
      <c r="U51" s="14"/>
      <c r="V51" s="14"/>
      <c r="W51" s="2"/>
      <c r="X51" s="2"/>
      <c r="Y51" s="2"/>
      <c r="Z51" s="2"/>
      <c r="AA51" s="2"/>
      <c r="AB51" s="2"/>
      <c r="AC51" s="2"/>
      <c r="AD51" s="2"/>
      <c r="AE51" s="2"/>
      <c r="AF51" s="2"/>
      <c r="AG51" s="2"/>
      <c r="AH51" s="2"/>
    </row>
    <row r="52" spans="1:34" ht="15.75" x14ac:dyDescent="0.25">
      <c r="J52" s="14"/>
      <c r="K52" s="14"/>
      <c r="L52" s="14"/>
      <c r="M52" s="14"/>
      <c r="T52" s="14"/>
      <c r="U52" s="14"/>
      <c r="V52" s="14"/>
      <c r="W52" s="2"/>
      <c r="X52" s="2"/>
      <c r="Y52" s="2"/>
      <c r="Z52" s="2"/>
      <c r="AA52" s="2"/>
      <c r="AB52" s="2"/>
      <c r="AC52" s="2"/>
      <c r="AD52" s="2"/>
      <c r="AE52" s="2"/>
      <c r="AF52" s="2"/>
      <c r="AG52" s="2"/>
      <c r="AH52" s="2"/>
    </row>
    <row r="53" spans="1:34" ht="15.75" x14ac:dyDescent="0.25">
      <c r="J53" s="14"/>
      <c r="K53" s="14"/>
      <c r="L53" s="14"/>
      <c r="M53" s="14"/>
      <c r="T53" s="14"/>
      <c r="U53" s="14"/>
      <c r="V53" s="14"/>
      <c r="W53" s="2"/>
      <c r="X53" s="2"/>
      <c r="Y53" s="2"/>
      <c r="Z53" s="2"/>
      <c r="AA53" s="2"/>
      <c r="AB53" s="2"/>
      <c r="AC53" s="2"/>
      <c r="AD53" s="2"/>
      <c r="AE53" s="2"/>
      <c r="AF53" s="2"/>
      <c r="AG53" s="2"/>
      <c r="AH53" s="2"/>
    </row>
    <row r="54" spans="1:34" ht="15.75" x14ac:dyDescent="0.25">
      <c r="J54" s="14"/>
      <c r="K54" s="14"/>
      <c r="L54" s="14"/>
      <c r="M54" s="14"/>
      <c r="T54" s="14"/>
      <c r="U54" s="14"/>
      <c r="V54" s="14"/>
      <c r="W54" s="2"/>
      <c r="X54" s="2"/>
      <c r="Y54" s="2"/>
      <c r="Z54" s="2"/>
      <c r="AA54" s="2"/>
      <c r="AB54" s="2"/>
      <c r="AC54" s="2"/>
      <c r="AD54" s="2"/>
      <c r="AE54" s="2"/>
      <c r="AF54" s="2"/>
      <c r="AG54" s="2"/>
      <c r="AH54" s="2"/>
    </row>
    <row r="55" spans="1:34" ht="15.75" x14ac:dyDescent="0.25">
      <c r="J55" s="14"/>
      <c r="K55" s="14"/>
      <c r="L55" s="14"/>
      <c r="M55" s="14"/>
      <c r="T55" s="14"/>
      <c r="U55" s="14"/>
      <c r="V55" s="14"/>
      <c r="W55" s="2"/>
      <c r="X55" s="2"/>
      <c r="Y55" s="2"/>
      <c r="Z55" s="2"/>
      <c r="AA55" s="2"/>
      <c r="AB55" s="2"/>
      <c r="AC55" s="2"/>
      <c r="AD55" s="2"/>
      <c r="AE55" s="2"/>
      <c r="AF55" s="2"/>
      <c r="AG55" s="2"/>
      <c r="AH55" s="2"/>
    </row>
    <row r="56" spans="1:34" ht="15.75" x14ac:dyDescent="0.25">
      <c r="J56" s="14"/>
      <c r="K56" s="14"/>
      <c r="L56" s="14"/>
      <c r="M56" s="14"/>
      <c r="T56" s="14"/>
      <c r="U56" s="14"/>
      <c r="V56" s="14"/>
      <c r="W56" s="2"/>
      <c r="X56" s="2"/>
      <c r="Y56" s="2"/>
      <c r="Z56" s="2"/>
      <c r="AA56" s="2"/>
      <c r="AB56" s="2"/>
      <c r="AC56" s="2"/>
      <c r="AD56" s="2"/>
      <c r="AE56" s="2"/>
      <c r="AF56" s="2"/>
      <c r="AG56" s="2"/>
      <c r="AH56" s="2"/>
    </row>
    <row r="57" spans="1:34" ht="15.75" x14ac:dyDescent="0.25">
      <c r="J57" s="14"/>
      <c r="K57" s="14"/>
      <c r="L57" s="14"/>
      <c r="M57" s="14"/>
      <c r="T57" s="14"/>
      <c r="U57" s="14"/>
      <c r="V57" s="14"/>
      <c r="W57" s="2"/>
      <c r="X57" s="2"/>
      <c r="Y57" s="2"/>
      <c r="Z57" s="2"/>
      <c r="AA57" s="2"/>
      <c r="AB57" s="2"/>
      <c r="AC57" s="2"/>
      <c r="AD57" s="2"/>
      <c r="AE57" s="2"/>
      <c r="AF57" s="2"/>
      <c r="AG57" s="2"/>
      <c r="AH57" s="2"/>
    </row>
    <row r="58" spans="1:34" ht="15.75" x14ac:dyDescent="0.25">
      <c r="J58" s="14"/>
      <c r="K58" s="14"/>
      <c r="L58" s="14"/>
      <c r="M58" s="14"/>
      <c r="T58" s="14"/>
      <c r="U58" s="14"/>
      <c r="V58" s="14"/>
      <c r="W58" s="2"/>
      <c r="X58" s="2"/>
      <c r="Y58" s="2"/>
      <c r="Z58" s="2"/>
      <c r="AA58" s="2"/>
      <c r="AB58" s="2"/>
      <c r="AC58" s="2"/>
      <c r="AD58" s="2"/>
      <c r="AE58" s="2"/>
      <c r="AF58" s="2"/>
      <c r="AG58" s="2"/>
      <c r="AH58" s="2"/>
    </row>
    <row r="59" spans="1:34" ht="15.75" x14ac:dyDescent="0.25">
      <c r="A59" s="1"/>
      <c r="B59" s="1"/>
      <c r="C59" s="1"/>
      <c r="D59" s="1"/>
      <c r="E59" s="1"/>
      <c r="F59" s="1"/>
      <c r="G59" s="1"/>
      <c r="H59" s="1"/>
      <c r="I59" s="1"/>
      <c r="J59" s="14"/>
      <c r="K59" s="14"/>
      <c r="L59" s="14"/>
      <c r="M59" s="14"/>
      <c r="T59" s="14"/>
      <c r="U59" s="14"/>
      <c r="V59" s="14"/>
      <c r="W59" s="2"/>
      <c r="X59" s="2"/>
      <c r="Y59" s="2"/>
      <c r="Z59" s="2"/>
      <c r="AA59" s="2"/>
      <c r="AB59" s="2"/>
      <c r="AC59" s="2"/>
      <c r="AD59" s="2"/>
      <c r="AE59" s="2"/>
      <c r="AF59" s="2"/>
      <c r="AG59" s="2"/>
      <c r="AH59" s="2"/>
    </row>
  </sheetData>
  <sheetProtection algorithmName="SHA-512" hashValue="CwnEOZewuLL8aHw52MY7XTJnCVPmzS6TqYhBldkY9lES8C6pMUfQx7HinrnMH+5bKJGRM8pGPhnI+s2ZJjgzAQ==" saltValue="YpNfrXfYL86ovWXT9HTOLA==" spinCount="100000" sheet="1" objects="1" scenarios="1"/>
  <mergeCells count="9">
    <mergeCell ref="G6:I6"/>
    <mergeCell ref="A47:I47"/>
    <mergeCell ref="A1:I1"/>
    <mergeCell ref="A2:C2"/>
    <mergeCell ref="D2:I2"/>
    <mergeCell ref="D3:I3"/>
    <mergeCell ref="G4:I4"/>
    <mergeCell ref="A5:I5"/>
    <mergeCell ref="E4:F4"/>
  </mergeCells>
  <pageMargins left="0.7" right="0.7" top="0.78740157499999996" bottom="0.78740157499999996"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workbookViewId="0">
      <selection activeCell="D2" sqref="D2:I2"/>
    </sheetView>
  </sheetViews>
  <sheetFormatPr baseColWidth="10" defaultRowHeight="15" x14ac:dyDescent="0.25"/>
  <cols>
    <col min="1" max="1" width="13.28515625" style="2" customWidth="1"/>
    <col min="2" max="2" width="11.42578125" style="2"/>
    <col min="3" max="3" width="11.42578125" style="13"/>
    <col min="4" max="4" width="11.42578125" style="2"/>
    <col min="5" max="5" width="11.42578125" style="13"/>
    <col min="6" max="8" width="11.42578125" style="2"/>
    <col min="9" max="9" width="11.42578125" style="15"/>
    <col min="10"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30" width="11.42578125" style="15" hidden="1" customWidth="1"/>
    <col min="31" max="34" width="11.42578125" style="15" customWidth="1"/>
    <col min="35" max="35" width="11.42578125" style="2" customWidth="1"/>
    <col min="36" max="16384" width="11.42578125" style="2"/>
  </cols>
  <sheetData>
    <row r="1" spans="1:34" ht="16.5" thickBot="1" x14ac:dyDescent="0.3">
      <c r="A1" s="165" t="s">
        <v>48</v>
      </c>
      <c r="B1" s="166"/>
      <c r="C1" s="166"/>
      <c r="D1" s="166"/>
      <c r="E1" s="166"/>
      <c r="F1" s="166"/>
      <c r="G1" s="166"/>
      <c r="H1" s="166"/>
      <c r="I1" s="167"/>
      <c r="K1" s="14"/>
      <c r="L1" s="14"/>
      <c r="M1" s="14"/>
      <c r="T1" s="14"/>
      <c r="U1" s="14"/>
      <c r="V1" s="14"/>
    </row>
    <row r="2" spans="1:34" ht="15.75" x14ac:dyDescent="0.25">
      <c r="A2" s="168" t="s">
        <v>0</v>
      </c>
      <c r="B2" s="169"/>
      <c r="C2" s="170"/>
      <c r="D2" s="171"/>
      <c r="E2" s="172"/>
      <c r="F2" s="172"/>
      <c r="G2" s="172"/>
      <c r="H2" s="172"/>
      <c r="I2" s="173"/>
      <c r="K2" s="17" t="s">
        <v>25</v>
      </c>
      <c r="L2" s="16"/>
      <c r="M2" s="16"/>
      <c r="T2" s="17" t="s">
        <v>25</v>
      </c>
      <c r="U2" s="16"/>
      <c r="V2" s="16"/>
    </row>
    <row r="3" spans="1:34" ht="16.5" thickBot="1" x14ac:dyDescent="0.3">
      <c r="A3" s="55" t="s">
        <v>1</v>
      </c>
      <c r="B3" s="53"/>
      <c r="C3" s="54"/>
      <c r="D3" s="174"/>
      <c r="E3" s="175"/>
      <c r="F3" s="175"/>
      <c r="G3" s="175"/>
      <c r="H3" s="175"/>
      <c r="I3" s="176"/>
      <c r="K3" s="17" t="s">
        <v>26</v>
      </c>
      <c r="L3" s="16"/>
      <c r="M3" s="16"/>
      <c r="T3" s="17" t="s">
        <v>26</v>
      </c>
      <c r="U3" s="16"/>
      <c r="V3" s="16"/>
    </row>
    <row r="4" spans="1:34" ht="15.75" x14ac:dyDescent="0.25">
      <c r="A4" s="99" t="s">
        <v>2</v>
      </c>
      <c r="B4" s="71"/>
      <c r="C4" s="72"/>
      <c r="D4" s="70" t="s">
        <v>53</v>
      </c>
      <c r="E4" s="161"/>
      <c r="F4" s="157"/>
      <c r="G4" s="155"/>
      <c r="H4" s="177"/>
      <c r="I4" s="178"/>
      <c r="K4" s="16"/>
      <c r="N4" s="15" t="s">
        <v>32</v>
      </c>
      <c r="R4" s="16"/>
      <c r="S4" s="16"/>
      <c r="T4" s="16"/>
      <c r="W4" s="15" t="s">
        <v>32</v>
      </c>
      <c r="AG4" s="2"/>
      <c r="AH4" s="2"/>
    </row>
    <row r="5" spans="1:34" ht="15.75" x14ac:dyDescent="0.25">
      <c r="A5" s="179"/>
      <c r="B5" s="180"/>
      <c r="C5" s="180"/>
      <c r="D5" s="180"/>
      <c r="E5" s="180"/>
      <c r="F5" s="180"/>
      <c r="G5" s="180"/>
      <c r="H5" s="180"/>
      <c r="I5" s="181"/>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4" ht="16.5" thickBot="1" x14ac:dyDescent="0.3">
      <c r="A6" s="73" t="s">
        <v>3</v>
      </c>
      <c r="B6" s="74" t="s">
        <v>4</v>
      </c>
      <c r="C6" s="74" t="s">
        <v>5</v>
      </c>
      <c r="D6" s="74" t="s">
        <v>6</v>
      </c>
      <c r="E6" s="74" t="s">
        <v>5</v>
      </c>
      <c r="F6" s="74" t="s">
        <v>6</v>
      </c>
      <c r="G6" s="162" t="s">
        <v>7</v>
      </c>
      <c r="H6" s="163"/>
      <c r="I6" s="164"/>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4" ht="16.5" thickBot="1" x14ac:dyDescent="0.3">
      <c r="A7" s="87"/>
      <c r="B7" s="88"/>
      <c r="C7" s="88"/>
      <c r="D7" s="89"/>
      <c r="E7" s="88"/>
      <c r="F7" s="89"/>
      <c r="G7" s="90" t="s">
        <v>8</v>
      </c>
      <c r="H7" s="91" t="s">
        <v>9</v>
      </c>
      <c r="I7" s="92" t="s">
        <v>10</v>
      </c>
      <c r="K7" s="21"/>
      <c r="L7" s="21"/>
      <c r="M7" s="21"/>
      <c r="N7" s="26"/>
      <c r="O7" s="26"/>
      <c r="P7" s="24" t="s">
        <v>23</v>
      </c>
      <c r="Q7" s="24" t="s">
        <v>6</v>
      </c>
      <c r="R7" s="24" t="s">
        <v>17</v>
      </c>
      <c r="S7" s="27"/>
      <c r="T7" s="21"/>
      <c r="U7" s="21"/>
      <c r="V7" s="21"/>
      <c r="W7" s="26"/>
      <c r="X7" s="26"/>
      <c r="Y7" s="24" t="s">
        <v>23</v>
      </c>
      <c r="Z7" s="24" t="s">
        <v>6</v>
      </c>
      <c r="AA7" s="24" t="s">
        <v>17</v>
      </c>
      <c r="AB7" s="27"/>
    </row>
    <row r="8" spans="1:34" ht="16.5" thickBot="1" x14ac:dyDescent="0.3">
      <c r="A8" s="56" t="str">
        <f>INDEX({"Montag";"Dienstag";"Mittwoch";"Donnerstag";"Freitag";"Samstag";"Sonntag"},WEEKDAY(B8,2))</f>
        <v>Montag</v>
      </c>
      <c r="B8" s="57">
        <v>44473</v>
      </c>
      <c r="C8" s="58"/>
      <c r="D8" s="58"/>
      <c r="E8" s="58"/>
      <c r="F8" s="58"/>
      <c r="G8" s="59">
        <f>IF(AC8="ja",0,R8)+IF(AC8="ja",0,AA8)</f>
        <v>0</v>
      </c>
      <c r="H8" s="59">
        <f>((M8+V8)-G8-I8)</f>
        <v>0</v>
      </c>
      <c r="I8" s="60">
        <f>IF(AC8="ja",0,(N8+O8))+IF(AC8="ja",0,(W8+X8))</f>
        <v>0</v>
      </c>
      <c r="K8" s="28">
        <f>C8*24</f>
        <v>0</v>
      </c>
      <c r="L8" s="28">
        <f>D8*24</f>
        <v>0</v>
      </c>
      <c r="M8" s="29">
        <f t="shared" ref="M8:M22" si="0">IF(L8&lt;K8,-(L8-K8),L8-K8)</f>
        <v>0</v>
      </c>
      <c r="N8" s="26">
        <f>IF(K8=0,0,IF(K8&lt;=5,IF(L8&lt;5,M8,5-K8)))</f>
        <v>0</v>
      </c>
      <c r="O8" s="30">
        <f>IF(L8=0,0,IF(L8&gt;=22,IF(K8&gt;22,M8,L8-22)))</f>
        <v>0</v>
      </c>
      <c r="P8" s="24">
        <f>IF(C8="",0,IF(K8&lt;8,8,K8))</f>
        <v>0</v>
      </c>
      <c r="Q8" s="24">
        <f t="shared" ref="Q8:Q14" si="1">IF(L8&gt;18,18,L8)</f>
        <v>0</v>
      </c>
      <c r="R8" s="29">
        <f t="shared" ref="R8:R22" si="2">IF(Q8&lt;P8,0,Q8-P8)</f>
        <v>0</v>
      </c>
      <c r="S8" s="31">
        <f t="shared" ref="S8:S14" si="3">M8-N8-O8-R8</f>
        <v>0</v>
      </c>
      <c r="T8" s="28">
        <f>E8*24</f>
        <v>0</v>
      </c>
      <c r="U8" s="28">
        <f>F8*24</f>
        <v>0</v>
      </c>
      <c r="V8" s="29">
        <f t="shared" ref="V8:V39" si="4">IF(U8&lt;T8,-(U8-T8),U8-T8)</f>
        <v>0</v>
      </c>
      <c r="W8" s="26">
        <f>IF(T8=0,0,IF(T8&lt;=5,IF(U8&lt;5,V8,5-T8)))</f>
        <v>0</v>
      </c>
      <c r="X8" s="30">
        <f>IF(U8=0,0,IF(U8&gt;=22,IF(T8&gt;22,V8,U8-22)))</f>
        <v>0</v>
      </c>
      <c r="Y8" s="24">
        <f>IF(E8="",0,IF(T8&lt;8,8,T8))</f>
        <v>0</v>
      </c>
      <c r="Z8" s="24">
        <f t="shared" ref="Z8:Z39" si="5">IF(U8&gt;18,18,U8)</f>
        <v>0</v>
      </c>
      <c r="AA8" s="29">
        <f t="shared" ref="AA8:AA39" si="6">IF(Z8&lt;Y8,0,Z8-Y8)</f>
        <v>0</v>
      </c>
      <c r="AB8" s="31">
        <f t="shared" ref="AB8:AB39" si="7">V8-W8-X8-AA8</f>
        <v>0</v>
      </c>
      <c r="AC8" s="15" t="str">
        <f t="shared" ref="AC8:AC14" si="8">IF(WEEKDAY(B8)=1,"ja",IF(WEEKDAY(B8)=7,"ja","nein"))</f>
        <v>nein</v>
      </c>
      <c r="AD8" s="32" t="str">
        <f>INDEX({"Montag";"Dienstag";"Mittwoch";"Donnerstag";"Freitag";"Samstag";"Sonntag"},WEEKDAY(B8,2))</f>
        <v>Montag</v>
      </c>
    </row>
    <row r="9" spans="1:34" ht="16.5" thickBot="1" x14ac:dyDescent="0.3">
      <c r="A9" s="35" t="str">
        <f>INDEX({"Montag";"Dienstag";"Mittwoch";"Donnerstag";"Freitag";"Samstag";"Sonntag"},WEEKDAY(B9,2))</f>
        <v>Dienstag</v>
      </c>
      <c r="B9" s="57">
        <v>44474</v>
      </c>
      <c r="C9" s="33"/>
      <c r="D9" s="33"/>
      <c r="E9" s="33"/>
      <c r="F9" s="33"/>
      <c r="G9" s="34">
        <f t="shared" ref="G9:G14" si="9">IF(AC9="ja",0,R9)+IF(AC9="ja",0,AA9)</f>
        <v>0</v>
      </c>
      <c r="H9" s="34">
        <f t="shared" ref="H9:H14" si="10">((M9+V9)-G9-I9)</f>
        <v>0</v>
      </c>
      <c r="I9" s="36">
        <f t="shared" ref="I9:I14" si="11">IF(AC9="ja",0,(N9+O9))+IF(AC9="ja",0,(W9+X9))</f>
        <v>0</v>
      </c>
      <c r="K9" s="28">
        <f t="shared" ref="K9:L22" si="12">C9*24</f>
        <v>0</v>
      </c>
      <c r="L9" s="28">
        <f t="shared" si="12"/>
        <v>0</v>
      </c>
      <c r="M9" s="29">
        <f t="shared" si="0"/>
        <v>0</v>
      </c>
      <c r="N9" s="26">
        <f>IF(K9=0,0,IF(K9&lt;=5,IF(L9&lt;5,M9,5-K9)))</f>
        <v>0</v>
      </c>
      <c r="O9" s="30">
        <f t="shared" ref="O9:O38" si="13">IF(L9=0,0,IF(L9&gt;=22,IF(K9&gt;22,M9,L9-22)))</f>
        <v>0</v>
      </c>
      <c r="P9" s="24">
        <f>IF(C9="",0,IF(K9&lt;8,8,K9))</f>
        <v>0</v>
      </c>
      <c r="Q9" s="24">
        <f t="shared" si="1"/>
        <v>0</v>
      </c>
      <c r="R9" s="29">
        <f t="shared" si="2"/>
        <v>0</v>
      </c>
      <c r="S9" s="31">
        <f t="shared" si="3"/>
        <v>0</v>
      </c>
      <c r="T9" s="28">
        <f t="shared" ref="T9:U39" si="14">E9*24</f>
        <v>0</v>
      </c>
      <c r="U9" s="28">
        <f t="shared" si="14"/>
        <v>0</v>
      </c>
      <c r="V9" s="29">
        <f t="shared" si="4"/>
        <v>0</v>
      </c>
      <c r="W9" s="26">
        <f t="shared" ref="W9:W39" si="15">IF(T9=0,0,IF(T9&lt;=5,IF(U9&lt;5,V9,5-T9)))</f>
        <v>0</v>
      </c>
      <c r="X9" s="30">
        <f t="shared" ref="X9:X39" si="16">IF(U9=0,0,IF(U9&gt;=22,IF(T9&gt;22,V9,U9-22)))</f>
        <v>0</v>
      </c>
      <c r="Y9" s="24">
        <f t="shared" ref="Y9:Y39" si="17">IF(E9="",0,IF(T9&lt;8,8,T9))</f>
        <v>0</v>
      </c>
      <c r="Z9" s="24">
        <f t="shared" si="5"/>
        <v>0</v>
      </c>
      <c r="AA9" s="29">
        <f t="shared" si="6"/>
        <v>0</v>
      </c>
      <c r="AB9" s="31">
        <f t="shared" si="7"/>
        <v>0</v>
      </c>
      <c r="AC9" s="15" t="s">
        <v>50</v>
      </c>
      <c r="AD9" s="32" t="str">
        <f>INDEX({"Montag";"Dienstag";"Mittwoch";"Donnerstag";"Freitag";"Samstag";"Sonntag"},WEEKDAY(B9,2))</f>
        <v>Dienstag</v>
      </c>
    </row>
    <row r="10" spans="1:34" ht="16.5" thickBot="1" x14ac:dyDescent="0.3">
      <c r="A10" s="35" t="str">
        <f>INDEX({"Montag";"Dienstag";"Mittwoch";"Donnerstag";"Freitag";"Samstag";"Sonntag"},WEEKDAY(B10,2))</f>
        <v>Mittwoch</v>
      </c>
      <c r="B10" s="57">
        <v>44475</v>
      </c>
      <c r="C10" s="33"/>
      <c r="D10" s="33"/>
      <c r="E10" s="33"/>
      <c r="F10" s="33"/>
      <c r="G10" s="34">
        <f t="shared" si="9"/>
        <v>0</v>
      </c>
      <c r="H10" s="34">
        <f t="shared" si="10"/>
        <v>0</v>
      </c>
      <c r="I10" s="36">
        <f t="shared" si="11"/>
        <v>0</v>
      </c>
      <c r="K10" s="28">
        <f t="shared" si="12"/>
        <v>0</v>
      </c>
      <c r="L10" s="28">
        <f t="shared" si="12"/>
        <v>0</v>
      </c>
      <c r="M10" s="29">
        <f t="shared" si="0"/>
        <v>0</v>
      </c>
      <c r="N10" s="26">
        <f t="shared" ref="N10:N22" si="18">IF(K10=0,0,IF(K10&lt;=5,IF(L10&lt;5,M10,5-K10)))</f>
        <v>0</v>
      </c>
      <c r="O10" s="30">
        <f t="shared" si="13"/>
        <v>0</v>
      </c>
      <c r="P10" s="24">
        <f t="shared" ref="P10:P22" si="19">IF(C10="",0,IF(K10&lt;8,8,K10))</f>
        <v>0</v>
      </c>
      <c r="Q10" s="24">
        <f>IF(L10&gt;18,18,L10)</f>
        <v>0</v>
      </c>
      <c r="R10" s="29">
        <f>IF(Q10&lt;P10,0,Q10-P10)</f>
        <v>0</v>
      </c>
      <c r="S10" s="31">
        <f t="shared" si="3"/>
        <v>0</v>
      </c>
      <c r="T10" s="28">
        <f t="shared" si="14"/>
        <v>0</v>
      </c>
      <c r="U10" s="28">
        <f t="shared" si="14"/>
        <v>0</v>
      </c>
      <c r="V10" s="29">
        <f t="shared" si="4"/>
        <v>0</v>
      </c>
      <c r="W10" s="26">
        <f t="shared" si="15"/>
        <v>0</v>
      </c>
      <c r="X10" s="30">
        <f t="shared" si="16"/>
        <v>0</v>
      </c>
      <c r="Y10" s="24">
        <f t="shared" si="17"/>
        <v>0</v>
      </c>
      <c r="Z10" s="24">
        <f t="shared" si="5"/>
        <v>0</v>
      </c>
      <c r="AA10" s="29">
        <f t="shared" si="6"/>
        <v>0</v>
      </c>
      <c r="AB10" s="31">
        <f t="shared" si="7"/>
        <v>0</v>
      </c>
      <c r="AC10" s="15" t="s">
        <v>50</v>
      </c>
      <c r="AD10" s="32" t="str">
        <f>INDEX({"Montag";"Dienstag";"Mittwoch";"Donnerstag";"Freitag";"Samstag";"Sonntag"},WEEKDAY(B10,2))</f>
        <v>Mittwoch</v>
      </c>
    </row>
    <row r="11" spans="1:34" ht="16.5" thickBot="1" x14ac:dyDescent="0.3">
      <c r="A11" s="35" t="str">
        <f>INDEX({"Montag";"Dienstag";"Mittwoch";"Donnerstag";"Freitag";"Samstag";"Sonntag"},WEEKDAY(B11,2))</f>
        <v>Donnerstag</v>
      </c>
      <c r="B11" s="57">
        <v>44476</v>
      </c>
      <c r="C11" s="33"/>
      <c r="D11" s="33"/>
      <c r="E11" s="33"/>
      <c r="F11" s="33"/>
      <c r="G11" s="34">
        <f t="shared" si="9"/>
        <v>0</v>
      </c>
      <c r="H11" s="34">
        <f t="shared" si="10"/>
        <v>0</v>
      </c>
      <c r="I11" s="36">
        <f t="shared" si="11"/>
        <v>0</v>
      </c>
      <c r="K11" s="28">
        <f t="shared" si="12"/>
        <v>0</v>
      </c>
      <c r="L11" s="28">
        <f t="shared" si="12"/>
        <v>0</v>
      </c>
      <c r="M11" s="29">
        <f t="shared" si="0"/>
        <v>0</v>
      </c>
      <c r="N11" s="26">
        <f t="shared" si="18"/>
        <v>0</v>
      </c>
      <c r="O11" s="30">
        <f t="shared" si="13"/>
        <v>0</v>
      </c>
      <c r="P11" s="24">
        <f t="shared" si="19"/>
        <v>0</v>
      </c>
      <c r="Q11" s="24">
        <f t="shared" si="1"/>
        <v>0</v>
      </c>
      <c r="R11" s="29">
        <f t="shared" si="2"/>
        <v>0</v>
      </c>
      <c r="S11" s="31">
        <f t="shared" si="3"/>
        <v>0</v>
      </c>
      <c r="T11" s="28">
        <f t="shared" si="14"/>
        <v>0</v>
      </c>
      <c r="U11" s="28">
        <f t="shared" si="14"/>
        <v>0</v>
      </c>
      <c r="V11" s="29">
        <f t="shared" si="4"/>
        <v>0</v>
      </c>
      <c r="W11" s="26">
        <f t="shared" si="15"/>
        <v>0</v>
      </c>
      <c r="X11" s="30">
        <f t="shared" si="16"/>
        <v>0</v>
      </c>
      <c r="Y11" s="24">
        <f t="shared" si="17"/>
        <v>0</v>
      </c>
      <c r="Z11" s="24">
        <f t="shared" si="5"/>
        <v>0</v>
      </c>
      <c r="AA11" s="29">
        <f t="shared" si="6"/>
        <v>0</v>
      </c>
      <c r="AB11" s="31">
        <f t="shared" si="7"/>
        <v>0</v>
      </c>
      <c r="AC11" s="15" t="s">
        <v>50</v>
      </c>
      <c r="AD11" s="32" t="str">
        <f>INDEX({"Montag";"Dienstag";"Mittwoch";"Donnerstag";"Freitag";"Samstag";"Sonntag"},WEEKDAY(B11,2))</f>
        <v>Donnerstag</v>
      </c>
    </row>
    <row r="12" spans="1:34" ht="16.5" thickBot="1" x14ac:dyDescent="0.3">
      <c r="A12" s="35" t="str">
        <f>INDEX({"Montag";"Dienstag";"Mittwoch";"Donnerstag";"Freitag";"Samstag";"Sonntag"},WEEKDAY(B12,2))</f>
        <v>Freitag</v>
      </c>
      <c r="B12" s="57">
        <v>44477</v>
      </c>
      <c r="C12" s="33"/>
      <c r="D12" s="33"/>
      <c r="E12" s="33"/>
      <c r="F12" s="33"/>
      <c r="G12" s="34">
        <f t="shared" si="9"/>
        <v>0</v>
      </c>
      <c r="H12" s="34">
        <f t="shared" si="10"/>
        <v>0</v>
      </c>
      <c r="I12" s="36">
        <f t="shared" si="11"/>
        <v>0</v>
      </c>
      <c r="K12" s="28">
        <f t="shared" si="12"/>
        <v>0</v>
      </c>
      <c r="L12" s="28">
        <f t="shared" si="12"/>
        <v>0</v>
      </c>
      <c r="M12" s="29">
        <f t="shared" si="0"/>
        <v>0</v>
      </c>
      <c r="N12" s="26">
        <f t="shared" si="18"/>
        <v>0</v>
      </c>
      <c r="O12" s="30">
        <f t="shared" si="13"/>
        <v>0</v>
      </c>
      <c r="P12" s="24">
        <f t="shared" si="19"/>
        <v>0</v>
      </c>
      <c r="Q12" s="24">
        <f t="shared" si="1"/>
        <v>0</v>
      </c>
      <c r="R12" s="29">
        <f t="shared" si="2"/>
        <v>0</v>
      </c>
      <c r="S12" s="31">
        <f t="shared" si="3"/>
        <v>0</v>
      </c>
      <c r="T12" s="28">
        <f t="shared" si="14"/>
        <v>0</v>
      </c>
      <c r="U12" s="28">
        <f t="shared" si="14"/>
        <v>0</v>
      </c>
      <c r="V12" s="29">
        <f t="shared" si="4"/>
        <v>0</v>
      </c>
      <c r="W12" s="26">
        <f t="shared" si="15"/>
        <v>0</v>
      </c>
      <c r="X12" s="30">
        <f t="shared" si="16"/>
        <v>0</v>
      </c>
      <c r="Y12" s="24">
        <f t="shared" si="17"/>
        <v>0</v>
      </c>
      <c r="Z12" s="24">
        <f t="shared" si="5"/>
        <v>0</v>
      </c>
      <c r="AA12" s="29">
        <f t="shared" si="6"/>
        <v>0</v>
      </c>
      <c r="AB12" s="31">
        <f t="shared" si="7"/>
        <v>0</v>
      </c>
      <c r="AC12" s="15" t="str">
        <f t="shared" si="8"/>
        <v>nein</v>
      </c>
      <c r="AD12" s="32" t="str">
        <f>INDEX({"Montag";"Dienstag";"Mittwoch";"Donnerstag";"Freitag";"Samstag";"Sonntag"},WEEKDAY(B12,2))</f>
        <v>Freitag</v>
      </c>
    </row>
    <row r="13" spans="1:34" ht="16.5" thickBot="1" x14ac:dyDescent="0.3">
      <c r="A13" s="35" t="str">
        <f>INDEX({"Montag";"Dienstag";"Mittwoch";"Donnerstag";"Freitag";"Samstag";"Sonntag"},WEEKDAY(B13,2))</f>
        <v>Samstag</v>
      </c>
      <c r="B13" s="57">
        <v>44478</v>
      </c>
      <c r="C13" s="33"/>
      <c r="D13" s="33"/>
      <c r="E13" s="33"/>
      <c r="F13" s="33"/>
      <c r="G13" s="34">
        <f t="shared" si="9"/>
        <v>0</v>
      </c>
      <c r="H13" s="34">
        <f t="shared" si="10"/>
        <v>0</v>
      </c>
      <c r="I13" s="36">
        <f t="shared" si="11"/>
        <v>0</v>
      </c>
      <c r="K13" s="28">
        <f t="shared" si="12"/>
        <v>0</v>
      </c>
      <c r="L13" s="28">
        <f t="shared" si="12"/>
        <v>0</v>
      </c>
      <c r="M13" s="29">
        <f t="shared" si="0"/>
        <v>0</v>
      </c>
      <c r="N13" s="26">
        <f t="shared" si="18"/>
        <v>0</v>
      </c>
      <c r="O13" s="30">
        <f t="shared" si="13"/>
        <v>0</v>
      </c>
      <c r="P13" s="24">
        <f t="shared" si="19"/>
        <v>0</v>
      </c>
      <c r="Q13" s="24">
        <f t="shared" si="1"/>
        <v>0</v>
      </c>
      <c r="R13" s="29">
        <f t="shared" si="2"/>
        <v>0</v>
      </c>
      <c r="S13" s="31">
        <f t="shared" si="3"/>
        <v>0</v>
      </c>
      <c r="T13" s="28">
        <f t="shared" si="14"/>
        <v>0</v>
      </c>
      <c r="U13" s="28">
        <f t="shared" si="14"/>
        <v>0</v>
      </c>
      <c r="V13" s="29">
        <f t="shared" si="4"/>
        <v>0</v>
      </c>
      <c r="W13" s="26">
        <f t="shared" si="15"/>
        <v>0</v>
      </c>
      <c r="X13" s="30">
        <f t="shared" si="16"/>
        <v>0</v>
      </c>
      <c r="Y13" s="24">
        <f t="shared" si="17"/>
        <v>0</v>
      </c>
      <c r="Z13" s="24">
        <f t="shared" si="5"/>
        <v>0</v>
      </c>
      <c r="AA13" s="29">
        <f t="shared" si="6"/>
        <v>0</v>
      </c>
      <c r="AB13" s="31">
        <f t="shared" si="7"/>
        <v>0</v>
      </c>
      <c r="AC13" s="15" t="str">
        <f t="shared" si="8"/>
        <v>ja</v>
      </c>
      <c r="AD13" s="32" t="str">
        <f>INDEX({"Montag";"Dienstag";"Mittwoch";"Donnerstag";"Freitag";"Samstag";"Sonntag"},WEEKDAY(B13,2))</f>
        <v>Samstag</v>
      </c>
    </row>
    <row r="14" spans="1:34" ht="16.5" thickBot="1" x14ac:dyDescent="0.3">
      <c r="A14" s="37" t="str">
        <f>INDEX({"Montag";"Dienstag";"Mittwoch";"Donnerstag";"Freitag";"Samstag";"Sonntag"},WEEKDAY(B14,2))</f>
        <v>Sonntag</v>
      </c>
      <c r="B14" s="57">
        <v>44479</v>
      </c>
      <c r="C14" s="38"/>
      <c r="D14" s="38"/>
      <c r="E14" s="38"/>
      <c r="F14" s="38"/>
      <c r="G14" s="39">
        <f t="shared" si="9"/>
        <v>0</v>
      </c>
      <c r="H14" s="39">
        <f t="shared" si="10"/>
        <v>0</v>
      </c>
      <c r="I14" s="40">
        <f t="shared" si="11"/>
        <v>0</v>
      </c>
      <c r="K14" s="28">
        <f t="shared" si="12"/>
        <v>0</v>
      </c>
      <c r="L14" s="28">
        <f t="shared" si="12"/>
        <v>0</v>
      </c>
      <c r="M14" s="29">
        <f t="shared" si="0"/>
        <v>0</v>
      </c>
      <c r="N14" s="26">
        <f t="shared" si="18"/>
        <v>0</v>
      </c>
      <c r="O14" s="30">
        <f t="shared" si="13"/>
        <v>0</v>
      </c>
      <c r="P14" s="24">
        <f t="shared" si="19"/>
        <v>0</v>
      </c>
      <c r="Q14" s="24">
        <f t="shared" si="1"/>
        <v>0</v>
      </c>
      <c r="R14" s="29">
        <f t="shared" si="2"/>
        <v>0</v>
      </c>
      <c r="S14" s="31">
        <f t="shared" si="3"/>
        <v>0</v>
      </c>
      <c r="T14" s="28">
        <f t="shared" si="14"/>
        <v>0</v>
      </c>
      <c r="U14" s="28">
        <f t="shared" si="14"/>
        <v>0</v>
      </c>
      <c r="V14" s="29">
        <f t="shared" si="4"/>
        <v>0</v>
      </c>
      <c r="W14" s="26">
        <f t="shared" si="15"/>
        <v>0</v>
      </c>
      <c r="X14" s="30">
        <f t="shared" si="16"/>
        <v>0</v>
      </c>
      <c r="Y14" s="24">
        <f t="shared" si="17"/>
        <v>0</v>
      </c>
      <c r="Z14" s="24">
        <f t="shared" si="5"/>
        <v>0</v>
      </c>
      <c r="AA14" s="29">
        <f t="shared" si="6"/>
        <v>0</v>
      </c>
      <c r="AB14" s="31">
        <f t="shared" si="7"/>
        <v>0</v>
      </c>
      <c r="AC14" s="15" t="str">
        <f t="shared" si="8"/>
        <v>ja</v>
      </c>
      <c r="AD14" s="32" t="str">
        <f>INDEX({"Montag";"Dienstag";"Mittwoch";"Donnerstag";"Freitag";"Samstag";"Sonntag"},WEEKDAY(B14,2))</f>
        <v>Sonntag</v>
      </c>
    </row>
    <row r="15" spans="1:34" ht="16.5" thickBot="1" x14ac:dyDescent="0.3">
      <c r="A15" s="83"/>
      <c r="B15" s="75"/>
      <c r="C15" s="80"/>
      <c r="D15" s="84" t="s">
        <v>44</v>
      </c>
      <c r="E15" s="85"/>
      <c r="F15" s="86">
        <f>SUM(G8:G14)+SUM(H8:H14)+SUM(I8:I14)</f>
        <v>0</v>
      </c>
      <c r="G15" s="75"/>
      <c r="H15" s="75"/>
      <c r="I15" s="76"/>
      <c r="K15" s="28"/>
      <c r="L15" s="28"/>
      <c r="M15" s="29"/>
      <c r="N15" s="26"/>
      <c r="O15" s="30"/>
      <c r="P15" s="24"/>
      <c r="R15" s="29"/>
      <c r="T15" s="28"/>
      <c r="U15" s="28"/>
      <c r="V15" s="29"/>
      <c r="W15" s="26"/>
      <c r="X15" s="30"/>
      <c r="Y15" s="24"/>
      <c r="Z15" s="24"/>
      <c r="AA15" s="29"/>
      <c r="AB15" s="31"/>
    </row>
    <row r="16" spans="1:34" ht="16.5" thickBot="1" x14ac:dyDescent="0.3">
      <c r="A16" s="56" t="str">
        <f>INDEX({"Montag";"Dienstag";"Mittwoch";"Donnerstag";"Freitag";"Samstag";"Sonntag"},WEEKDAY(B16,2))</f>
        <v>Montag</v>
      </c>
      <c r="B16" s="57">
        <v>44480</v>
      </c>
      <c r="C16" s="58"/>
      <c r="D16" s="58"/>
      <c r="E16" s="58"/>
      <c r="F16" s="58"/>
      <c r="G16" s="59">
        <f>IF(AC16="ja",0,R16)+IF(AC16="ja",0,AA16)</f>
        <v>0</v>
      </c>
      <c r="H16" s="59">
        <f>((M16+V16)-G16-I16)</f>
        <v>0</v>
      </c>
      <c r="I16" s="60">
        <f>IF(AC16="ja",0,(N16+O16))+IF(AC16="ja",0,(W16+X16))</f>
        <v>0</v>
      </c>
      <c r="K16" s="28">
        <f t="shared" si="12"/>
        <v>0</v>
      </c>
      <c r="L16" s="28">
        <f t="shared" si="12"/>
        <v>0</v>
      </c>
      <c r="M16" s="29">
        <f t="shared" si="0"/>
        <v>0</v>
      </c>
      <c r="N16" s="26">
        <f t="shared" si="18"/>
        <v>0</v>
      </c>
      <c r="O16" s="30">
        <f t="shared" si="13"/>
        <v>0</v>
      </c>
      <c r="P16" s="24">
        <f t="shared" si="19"/>
        <v>0</v>
      </c>
      <c r="Q16" s="24">
        <f t="shared" ref="Q16:Q22" si="20">IF(L16&gt;18,18,L16)</f>
        <v>0</v>
      </c>
      <c r="R16" s="29">
        <f t="shared" si="2"/>
        <v>0</v>
      </c>
      <c r="S16" s="31">
        <f t="shared" ref="S16:S22" si="21">M16-N16-O16-R16</f>
        <v>0</v>
      </c>
      <c r="T16" s="28">
        <f t="shared" si="14"/>
        <v>0</v>
      </c>
      <c r="U16" s="28">
        <f t="shared" si="14"/>
        <v>0</v>
      </c>
      <c r="V16" s="29">
        <f t="shared" si="4"/>
        <v>0</v>
      </c>
      <c r="W16" s="26">
        <f t="shared" si="15"/>
        <v>0</v>
      </c>
      <c r="X16" s="30">
        <f t="shared" si="16"/>
        <v>0</v>
      </c>
      <c r="Y16" s="24">
        <f t="shared" si="17"/>
        <v>0</v>
      </c>
      <c r="Z16" s="24">
        <f t="shared" si="5"/>
        <v>0</v>
      </c>
      <c r="AA16" s="29">
        <f t="shared" si="6"/>
        <v>0</v>
      </c>
      <c r="AB16" s="31">
        <f t="shared" si="7"/>
        <v>0</v>
      </c>
      <c r="AC16" s="15" t="str">
        <f t="shared" ref="AC16:AC22" si="22">IF(WEEKDAY(B16)=1,"ja",IF(WEEKDAY(B16)=7,"ja","nein"))</f>
        <v>nein</v>
      </c>
      <c r="AD16" s="32" t="str">
        <f>INDEX({"Montag";"Dienstag";"Mittwoch";"Donnerstag";"Freitag";"Samstag";"Sonntag"},WEEKDAY(B16,2))</f>
        <v>Montag</v>
      </c>
    </row>
    <row r="17" spans="1:34" ht="16.5" thickBot="1" x14ac:dyDescent="0.3">
      <c r="A17" s="35" t="str">
        <f>INDEX({"Montag";"Dienstag";"Mittwoch";"Donnerstag";"Freitag";"Samstag";"Sonntag"},WEEKDAY(B17,2))</f>
        <v>Dienstag</v>
      </c>
      <c r="B17" s="57">
        <v>44481</v>
      </c>
      <c r="C17" s="33"/>
      <c r="D17" s="33"/>
      <c r="E17" s="33"/>
      <c r="F17" s="33"/>
      <c r="G17" s="34">
        <f t="shared" ref="G17:G22" si="23">IF(AC17="ja",0,R17)+IF(AC17="ja",0,AA17)</f>
        <v>0</v>
      </c>
      <c r="H17" s="34">
        <f t="shared" ref="H17:H22" si="24">((M17+V17)-G17-I17)</f>
        <v>0</v>
      </c>
      <c r="I17" s="36">
        <f t="shared" ref="I17:I22" si="25">IF(AC17="ja",0,(N17+O17))+IF(AC17="ja",0,(W17+X17))</f>
        <v>0</v>
      </c>
      <c r="K17" s="28">
        <f t="shared" si="12"/>
        <v>0</v>
      </c>
      <c r="L17" s="28">
        <f t="shared" si="12"/>
        <v>0</v>
      </c>
      <c r="M17" s="29">
        <f t="shared" si="0"/>
        <v>0</v>
      </c>
      <c r="N17" s="26">
        <f t="shared" si="18"/>
        <v>0</v>
      </c>
      <c r="O17" s="30">
        <f t="shared" si="13"/>
        <v>0</v>
      </c>
      <c r="P17" s="24">
        <f t="shared" si="19"/>
        <v>0</v>
      </c>
      <c r="Q17" s="24">
        <f t="shared" si="20"/>
        <v>0</v>
      </c>
      <c r="R17" s="29">
        <f t="shared" si="2"/>
        <v>0</v>
      </c>
      <c r="S17" s="31">
        <f t="shared" si="21"/>
        <v>0</v>
      </c>
      <c r="T17" s="28">
        <f t="shared" si="14"/>
        <v>0</v>
      </c>
      <c r="U17" s="28">
        <f t="shared" si="14"/>
        <v>0</v>
      </c>
      <c r="V17" s="29">
        <f t="shared" si="4"/>
        <v>0</v>
      </c>
      <c r="W17" s="26">
        <f t="shared" si="15"/>
        <v>0</v>
      </c>
      <c r="X17" s="30">
        <f t="shared" si="16"/>
        <v>0</v>
      </c>
      <c r="Y17" s="24">
        <f t="shared" si="17"/>
        <v>0</v>
      </c>
      <c r="Z17" s="24">
        <f t="shared" si="5"/>
        <v>0</v>
      </c>
      <c r="AA17" s="29">
        <f t="shared" si="6"/>
        <v>0</v>
      </c>
      <c r="AB17" s="31">
        <f t="shared" si="7"/>
        <v>0</v>
      </c>
      <c r="AC17" s="15" t="str">
        <f t="shared" si="22"/>
        <v>nein</v>
      </c>
      <c r="AD17" s="32" t="str">
        <f>INDEX({"Montag";"Dienstag";"Mittwoch";"Donnerstag";"Freitag";"Samstag";"Sonntag"},WEEKDAY(B17,2))</f>
        <v>Dienstag</v>
      </c>
      <c r="AE17" s="2"/>
      <c r="AF17" s="2"/>
      <c r="AG17" s="2"/>
      <c r="AH17" s="2"/>
    </row>
    <row r="18" spans="1:34" ht="16.5" thickBot="1" x14ac:dyDescent="0.3">
      <c r="A18" s="35" t="str">
        <f>INDEX({"Montag";"Dienstag";"Mittwoch";"Donnerstag";"Freitag";"Samstag";"Sonntag"},WEEKDAY(B18,2))</f>
        <v>Mittwoch</v>
      </c>
      <c r="B18" s="57">
        <v>44482</v>
      </c>
      <c r="C18" s="33"/>
      <c r="D18" s="33"/>
      <c r="E18" s="33"/>
      <c r="F18" s="33"/>
      <c r="G18" s="34">
        <f t="shared" si="23"/>
        <v>0</v>
      </c>
      <c r="H18" s="34">
        <f t="shared" si="24"/>
        <v>0</v>
      </c>
      <c r="I18" s="36">
        <f t="shared" si="25"/>
        <v>0</v>
      </c>
      <c r="K18" s="28">
        <f t="shared" si="12"/>
        <v>0</v>
      </c>
      <c r="L18" s="28">
        <f t="shared" si="12"/>
        <v>0</v>
      </c>
      <c r="M18" s="29">
        <f t="shared" si="0"/>
        <v>0</v>
      </c>
      <c r="N18" s="26">
        <f t="shared" si="18"/>
        <v>0</v>
      </c>
      <c r="O18" s="30">
        <f t="shared" si="13"/>
        <v>0</v>
      </c>
      <c r="P18" s="24">
        <f t="shared" si="19"/>
        <v>0</v>
      </c>
      <c r="Q18" s="24">
        <f t="shared" si="20"/>
        <v>0</v>
      </c>
      <c r="R18" s="29">
        <f t="shared" si="2"/>
        <v>0</v>
      </c>
      <c r="S18" s="31">
        <f t="shared" si="21"/>
        <v>0</v>
      </c>
      <c r="T18" s="28">
        <f t="shared" si="14"/>
        <v>0</v>
      </c>
      <c r="U18" s="28">
        <f t="shared" si="14"/>
        <v>0</v>
      </c>
      <c r="V18" s="29">
        <f t="shared" si="4"/>
        <v>0</v>
      </c>
      <c r="W18" s="26">
        <f t="shared" si="15"/>
        <v>0</v>
      </c>
      <c r="X18" s="30">
        <f t="shared" si="16"/>
        <v>0</v>
      </c>
      <c r="Y18" s="24">
        <f t="shared" si="17"/>
        <v>0</v>
      </c>
      <c r="Z18" s="24">
        <f t="shared" si="5"/>
        <v>0</v>
      </c>
      <c r="AA18" s="29">
        <f t="shared" si="6"/>
        <v>0</v>
      </c>
      <c r="AB18" s="31">
        <f t="shared" si="7"/>
        <v>0</v>
      </c>
      <c r="AC18" s="15" t="str">
        <f t="shared" si="22"/>
        <v>nein</v>
      </c>
      <c r="AD18" s="32" t="str">
        <f>INDEX({"Montag";"Dienstag";"Mittwoch";"Donnerstag";"Freitag";"Samstag";"Sonntag"},WEEKDAY(B18,2))</f>
        <v>Mittwoch</v>
      </c>
      <c r="AE18" s="2"/>
      <c r="AF18" s="2"/>
      <c r="AG18" s="2"/>
      <c r="AH18" s="2"/>
    </row>
    <row r="19" spans="1:34" ht="16.5" thickBot="1" x14ac:dyDescent="0.3">
      <c r="A19" s="35" t="str">
        <f>INDEX({"Montag";"Dienstag";"Mittwoch";"Donnerstag";"Freitag";"Samstag";"Sonntag"},WEEKDAY(B19,2))</f>
        <v>Donnerstag</v>
      </c>
      <c r="B19" s="57">
        <v>44483</v>
      </c>
      <c r="C19" s="33"/>
      <c r="D19" s="33"/>
      <c r="E19" s="33"/>
      <c r="F19" s="33"/>
      <c r="G19" s="34">
        <f t="shared" si="23"/>
        <v>0</v>
      </c>
      <c r="H19" s="34">
        <f t="shared" si="24"/>
        <v>0</v>
      </c>
      <c r="I19" s="36">
        <f t="shared" si="25"/>
        <v>0</v>
      </c>
      <c r="K19" s="28">
        <f t="shared" si="12"/>
        <v>0</v>
      </c>
      <c r="L19" s="28">
        <f t="shared" si="12"/>
        <v>0</v>
      </c>
      <c r="M19" s="29">
        <f t="shared" si="0"/>
        <v>0</v>
      </c>
      <c r="N19" s="26">
        <f t="shared" si="18"/>
        <v>0</v>
      </c>
      <c r="O19" s="30">
        <f t="shared" si="13"/>
        <v>0</v>
      </c>
      <c r="P19" s="24">
        <f t="shared" si="19"/>
        <v>0</v>
      </c>
      <c r="Q19" s="24">
        <f t="shared" si="20"/>
        <v>0</v>
      </c>
      <c r="R19" s="29">
        <f t="shared" si="2"/>
        <v>0</v>
      </c>
      <c r="S19" s="31">
        <f t="shared" si="21"/>
        <v>0</v>
      </c>
      <c r="T19" s="28">
        <f t="shared" si="14"/>
        <v>0</v>
      </c>
      <c r="U19" s="28">
        <f t="shared" si="14"/>
        <v>0</v>
      </c>
      <c r="V19" s="29">
        <f t="shared" si="4"/>
        <v>0</v>
      </c>
      <c r="W19" s="26">
        <f t="shared" si="15"/>
        <v>0</v>
      </c>
      <c r="X19" s="30">
        <f t="shared" si="16"/>
        <v>0</v>
      </c>
      <c r="Y19" s="24">
        <f t="shared" si="17"/>
        <v>0</v>
      </c>
      <c r="Z19" s="24">
        <f t="shared" si="5"/>
        <v>0</v>
      </c>
      <c r="AA19" s="29">
        <f t="shared" si="6"/>
        <v>0</v>
      </c>
      <c r="AB19" s="31">
        <f t="shared" si="7"/>
        <v>0</v>
      </c>
      <c r="AC19" s="15" t="s">
        <v>50</v>
      </c>
      <c r="AD19" s="32" t="str">
        <f>INDEX({"Montag";"Dienstag";"Mittwoch";"Donnerstag";"Freitag";"Samstag";"Sonntag"},WEEKDAY(B19,2))</f>
        <v>Donnerstag</v>
      </c>
      <c r="AE19" s="2"/>
      <c r="AF19" s="2"/>
      <c r="AG19" s="2"/>
      <c r="AH19" s="2"/>
    </row>
    <row r="20" spans="1:34" ht="16.5" thickBot="1" x14ac:dyDescent="0.3">
      <c r="A20" s="35" t="str">
        <f>INDEX({"Montag";"Dienstag";"Mittwoch";"Donnerstag";"Freitag";"Samstag";"Sonntag"},WEEKDAY(B20,2))</f>
        <v>Freitag</v>
      </c>
      <c r="B20" s="57">
        <v>44484</v>
      </c>
      <c r="C20" s="33"/>
      <c r="D20" s="33"/>
      <c r="E20" s="33"/>
      <c r="F20" s="33"/>
      <c r="G20" s="34">
        <f t="shared" si="23"/>
        <v>0</v>
      </c>
      <c r="H20" s="34">
        <f t="shared" si="24"/>
        <v>0</v>
      </c>
      <c r="I20" s="36">
        <f t="shared" si="25"/>
        <v>0</v>
      </c>
      <c r="K20" s="28">
        <f t="shared" si="12"/>
        <v>0</v>
      </c>
      <c r="L20" s="28">
        <f t="shared" si="12"/>
        <v>0</v>
      </c>
      <c r="M20" s="29">
        <f t="shared" si="0"/>
        <v>0</v>
      </c>
      <c r="N20" s="26">
        <f t="shared" si="18"/>
        <v>0</v>
      </c>
      <c r="O20" s="30">
        <f t="shared" si="13"/>
        <v>0</v>
      </c>
      <c r="P20" s="24">
        <f t="shared" si="19"/>
        <v>0</v>
      </c>
      <c r="Q20" s="24">
        <f t="shared" si="20"/>
        <v>0</v>
      </c>
      <c r="R20" s="29">
        <f t="shared" si="2"/>
        <v>0</v>
      </c>
      <c r="S20" s="31">
        <f t="shared" si="21"/>
        <v>0</v>
      </c>
      <c r="T20" s="28">
        <f t="shared" si="14"/>
        <v>0</v>
      </c>
      <c r="U20" s="28">
        <f t="shared" si="14"/>
        <v>0</v>
      </c>
      <c r="V20" s="29">
        <f t="shared" si="4"/>
        <v>0</v>
      </c>
      <c r="W20" s="26">
        <f t="shared" si="15"/>
        <v>0</v>
      </c>
      <c r="X20" s="30">
        <f t="shared" si="16"/>
        <v>0</v>
      </c>
      <c r="Y20" s="24">
        <f t="shared" si="17"/>
        <v>0</v>
      </c>
      <c r="Z20" s="24">
        <f t="shared" si="5"/>
        <v>0</v>
      </c>
      <c r="AA20" s="29">
        <f t="shared" si="6"/>
        <v>0</v>
      </c>
      <c r="AB20" s="31">
        <f t="shared" si="7"/>
        <v>0</v>
      </c>
      <c r="AC20" s="15" t="str">
        <f t="shared" si="22"/>
        <v>nein</v>
      </c>
      <c r="AD20" s="32" t="str">
        <f>INDEX({"Montag";"Dienstag";"Mittwoch";"Donnerstag";"Freitag";"Samstag";"Sonntag"},WEEKDAY(B20,2))</f>
        <v>Freitag</v>
      </c>
      <c r="AE20" s="2"/>
      <c r="AF20" s="2"/>
      <c r="AG20" s="2"/>
      <c r="AH20" s="2"/>
    </row>
    <row r="21" spans="1:34" ht="16.5" thickBot="1" x14ac:dyDescent="0.3">
      <c r="A21" s="35" t="str">
        <f>INDEX({"Montag";"Dienstag";"Mittwoch";"Donnerstag";"Freitag";"Samstag";"Sonntag"},WEEKDAY(B21,2))</f>
        <v>Samstag</v>
      </c>
      <c r="B21" s="57">
        <v>44485</v>
      </c>
      <c r="C21" s="33"/>
      <c r="D21" s="33"/>
      <c r="E21" s="33"/>
      <c r="F21" s="33"/>
      <c r="G21" s="34">
        <f t="shared" si="23"/>
        <v>0</v>
      </c>
      <c r="H21" s="34">
        <f t="shared" si="24"/>
        <v>0</v>
      </c>
      <c r="I21" s="36">
        <f t="shared" si="25"/>
        <v>0</v>
      </c>
      <c r="K21" s="28">
        <f t="shared" si="12"/>
        <v>0</v>
      </c>
      <c r="L21" s="28">
        <f t="shared" si="12"/>
        <v>0</v>
      </c>
      <c r="M21" s="29">
        <f t="shared" si="0"/>
        <v>0</v>
      </c>
      <c r="N21" s="26">
        <f t="shared" si="18"/>
        <v>0</v>
      </c>
      <c r="O21" s="30">
        <f t="shared" si="13"/>
        <v>0</v>
      </c>
      <c r="P21" s="24">
        <f t="shared" si="19"/>
        <v>0</v>
      </c>
      <c r="Q21" s="24">
        <f t="shared" si="20"/>
        <v>0</v>
      </c>
      <c r="R21" s="29">
        <f t="shared" si="2"/>
        <v>0</v>
      </c>
      <c r="S21" s="31">
        <f t="shared" si="21"/>
        <v>0</v>
      </c>
      <c r="T21" s="28">
        <f t="shared" si="14"/>
        <v>0</v>
      </c>
      <c r="U21" s="28">
        <f t="shared" si="14"/>
        <v>0</v>
      </c>
      <c r="V21" s="29">
        <f t="shared" si="4"/>
        <v>0</v>
      </c>
      <c r="W21" s="26">
        <f t="shared" si="15"/>
        <v>0</v>
      </c>
      <c r="X21" s="30">
        <f t="shared" si="16"/>
        <v>0</v>
      </c>
      <c r="Y21" s="24">
        <f t="shared" si="17"/>
        <v>0</v>
      </c>
      <c r="Z21" s="24">
        <f t="shared" si="5"/>
        <v>0</v>
      </c>
      <c r="AA21" s="29">
        <f t="shared" si="6"/>
        <v>0</v>
      </c>
      <c r="AB21" s="31">
        <f t="shared" si="7"/>
        <v>0</v>
      </c>
      <c r="AC21" s="15" t="str">
        <f t="shared" si="22"/>
        <v>ja</v>
      </c>
      <c r="AD21" s="32" t="str">
        <f>INDEX({"Montag";"Dienstag";"Mittwoch";"Donnerstag";"Freitag";"Samstag";"Sonntag"},WEEKDAY(B21,2))</f>
        <v>Samstag</v>
      </c>
      <c r="AE21" s="2"/>
      <c r="AF21" s="2"/>
      <c r="AG21" s="2"/>
      <c r="AH21" s="2"/>
    </row>
    <row r="22" spans="1:34" ht="16.5" thickBot="1" x14ac:dyDescent="0.3">
      <c r="A22" s="37" t="str">
        <f>INDEX({"Montag";"Dienstag";"Mittwoch";"Donnerstag";"Freitag";"Samstag";"Sonntag"},WEEKDAY(B22,2))</f>
        <v>Sonntag</v>
      </c>
      <c r="B22" s="57">
        <v>44486</v>
      </c>
      <c r="C22" s="38"/>
      <c r="D22" s="38"/>
      <c r="E22" s="38"/>
      <c r="F22" s="38"/>
      <c r="G22" s="39">
        <f t="shared" si="23"/>
        <v>0</v>
      </c>
      <c r="H22" s="39">
        <f t="shared" si="24"/>
        <v>0</v>
      </c>
      <c r="I22" s="40">
        <f t="shared" si="25"/>
        <v>0</v>
      </c>
      <c r="K22" s="28">
        <f t="shared" si="12"/>
        <v>0</v>
      </c>
      <c r="L22" s="28">
        <f t="shared" si="12"/>
        <v>0</v>
      </c>
      <c r="M22" s="29">
        <f t="shared" si="0"/>
        <v>0</v>
      </c>
      <c r="N22" s="26">
        <f t="shared" si="18"/>
        <v>0</v>
      </c>
      <c r="O22" s="30">
        <f t="shared" si="13"/>
        <v>0</v>
      </c>
      <c r="P22" s="24">
        <f t="shared" si="19"/>
        <v>0</v>
      </c>
      <c r="Q22" s="24">
        <f t="shared" si="20"/>
        <v>0</v>
      </c>
      <c r="R22" s="29">
        <f t="shared" si="2"/>
        <v>0</v>
      </c>
      <c r="S22" s="31">
        <f t="shared" si="21"/>
        <v>0</v>
      </c>
      <c r="T22" s="28">
        <f t="shared" si="14"/>
        <v>0</v>
      </c>
      <c r="U22" s="28">
        <f t="shared" si="14"/>
        <v>0</v>
      </c>
      <c r="V22" s="29">
        <f t="shared" si="4"/>
        <v>0</v>
      </c>
      <c r="W22" s="26">
        <f t="shared" si="15"/>
        <v>0</v>
      </c>
      <c r="X22" s="30">
        <f t="shared" si="16"/>
        <v>0</v>
      </c>
      <c r="Y22" s="24">
        <f t="shared" si="17"/>
        <v>0</v>
      </c>
      <c r="Z22" s="24">
        <f t="shared" si="5"/>
        <v>0</v>
      </c>
      <c r="AA22" s="29">
        <f t="shared" si="6"/>
        <v>0</v>
      </c>
      <c r="AB22" s="31">
        <f t="shared" si="7"/>
        <v>0</v>
      </c>
      <c r="AC22" s="15" t="str">
        <f t="shared" si="22"/>
        <v>ja</v>
      </c>
      <c r="AD22" s="32" t="str">
        <f>INDEX({"Montag";"Dienstag";"Mittwoch";"Donnerstag";"Freitag";"Samstag";"Sonntag"},WEEKDAY(B22,2))</f>
        <v>Sonntag</v>
      </c>
      <c r="AE22" s="2"/>
      <c r="AF22" s="2"/>
      <c r="AG22" s="2"/>
      <c r="AH22" s="2"/>
    </row>
    <row r="23" spans="1:34" ht="16.5" thickBot="1" x14ac:dyDescent="0.3">
      <c r="A23" s="49"/>
      <c r="B23" s="41"/>
      <c r="C23" s="48"/>
      <c r="D23" s="84" t="s">
        <v>44</v>
      </c>
      <c r="E23" s="85"/>
      <c r="F23" s="86">
        <f>SUM(G16:G22)+SUM(H16:H22)+SUM(I16:I22)</f>
        <v>0</v>
      </c>
      <c r="G23" s="41"/>
      <c r="H23" s="41"/>
      <c r="I23" s="50"/>
      <c r="K23" s="28"/>
      <c r="L23" s="28"/>
      <c r="M23" s="29"/>
      <c r="N23" s="26"/>
      <c r="O23" s="30"/>
      <c r="P23" s="24"/>
      <c r="Q23" s="24"/>
      <c r="R23" s="29"/>
      <c r="S23" s="31"/>
      <c r="T23" s="28"/>
      <c r="U23" s="28"/>
      <c r="V23" s="29"/>
      <c r="W23" s="26"/>
      <c r="X23" s="30"/>
      <c r="Y23" s="24"/>
      <c r="Z23" s="24"/>
      <c r="AA23" s="29"/>
      <c r="AB23" s="31"/>
      <c r="AD23" s="32"/>
      <c r="AE23" s="2"/>
      <c r="AF23" s="2"/>
      <c r="AG23" s="2"/>
      <c r="AH23" s="2"/>
    </row>
    <row r="24" spans="1:34" ht="16.5" thickBot="1" x14ac:dyDescent="0.3">
      <c r="A24" s="56" t="str">
        <f>INDEX({"Montag";"Dienstag";"Mittwoch";"Donnerstag";"Freitag";"Samstag";"Sonntag"},WEEKDAY(B24,2))</f>
        <v>Montag</v>
      </c>
      <c r="B24" s="57">
        <v>44487</v>
      </c>
      <c r="C24" s="58"/>
      <c r="D24" s="58"/>
      <c r="E24" s="58"/>
      <c r="F24" s="58"/>
      <c r="G24" s="59">
        <f>IF(AC24="ja",0,R24)+IF(AC24="ja",0,AA24)</f>
        <v>0</v>
      </c>
      <c r="H24" s="59">
        <f>((M24+V24)-G24-I24)</f>
        <v>0</v>
      </c>
      <c r="I24" s="60">
        <f>IF(AC24="ja",0,(N24+O24))+IF(AC24="ja",0,(W24+X24))</f>
        <v>0</v>
      </c>
      <c r="K24" s="28">
        <f t="shared" ref="K24:L30" si="26">C24*24</f>
        <v>0</v>
      </c>
      <c r="L24" s="28">
        <f t="shared" si="26"/>
        <v>0</v>
      </c>
      <c r="M24" s="29">
        <f t="shared" ref="M24:M30" si="27">IF(L24&lt;K24,-(L24-K24),L24-K24)</f>
        <v>0</v>
      </c>
      <c r="N24" s="26">
        <f t="shared" ref="N24:N30" si="28">IF(K24=0,0,IF(K24&lt;=5,IF(L24&lt;5,M24,5-K24)))</f>
        <v>0</v>
      </c>
      <c r="O24" s="30">
        <f t="shared" si="13"/>
        <v>0</v>
      </c>
      <c r="P24" s="24">
        <f t="shared" ref="P24:P30" si="29">IF(C24="",0,IF(K24&lt;8,8,K24))</f>
        <v>0</v>
      </c>
      <c r="Q24" s="24">
        <f t="shared" ref="Q24:Q30" si="30">IF(L24&gt;18,18,L24)</f>
        <v>0</v>
      </c>
      <c r="R24" s="29">
        <f t="shared" ref="R24:R30" si="31">IF(Q24&lt;P24,0,Q24-P24)</f>
        <v>0</v>
      </c>
      <c r="S24" s="31">
        <f t="shared" ref="S24:S30" si="32">M24-N24-O24-R24</f>
        <v>0</v>
      </c>
      <c r="T24" s="28">
        <f t="shared" si="14"/>
        <v>0</v>
      </c>
      <c r="U24" s="28">
        <f t="shared" si="14"/>
        <v>0</v>
      </c>
      <c r="V24" s="29">
        <f t="shared" si="4"/>
        <v>0</v>
      </c>
      <c r="W24" s="26">
        <f t="shared" si="15"/>
        <v>0</v>
      </c>
      <c r="X24" s="30">
        <f t="shared" si="16"/>
        <v>0</v>
      </c>
      <c r="Y24" s="24">
        <f t="shared" si="17"/>
        <v>0</v>
      </c>
      <c r="Z24" s="24">
        <f t="shared" si="5"/>
        <v>0</v>
      </c>
      <c r="AA24" s="29">
        <f t="shared" si="6"/>
        <v>0</v>
      </c>
      <c r="AB24" s="31">
        <f t="shared" si="7"/>
        <v>0</v>
      </c>
      <c r="AC24" s="15" t="str">
        <f t="shared" ref="AC24:AC30" si="33">IF(WEEKDAY(B24)=1,"ja",IF(WEEKDAY(B24)=7,"ja","nein"))</f>
        <v>nein</v>
      </c>
      <c r="AD24" s="32" t="str">
        <f>INDEX({"Montag";"Dienstag";"Mittwoch";"Donnerstag";"Freitag";"Samstag";"Sonntag"},WEEKDAY(B24,2))</f>
        <v>Montag</v>
      </c>
      <c r="AE24" s="2"/>
      <c r="AF24" s="2"/>
      <c r="AG24" s="2"/>
      <c r="AH24" s="2"/>
    </row>
    <row r="25" spans="1:34" ht="16.5" thickBot="1" x14ac:dyDescent="0.3">
      <c r="A25" s="35" t="str">
        <f>INDEX({"Montag";"Dienstag";"Mittwoch";"Donnerstag";"Freitag";"Samstag";"Sonntag"},WEEKDAY(B25,2))</f>
        <v>Dienstag</v>
      </c>
      <c r="B25" s="57">
        <v>44488</v>
      </c>
      <c r="C25" s="33"/>
      <c r="D25" s="33"/>
      <c r="E25" s="33"/>
      <c r="F25" s="33"/>
      <c r="G25" s="34">
        <f t="shared" ref="G25:G30" si="34">IF(AC25="ja",0,R25)+IF(AC25="ja",0,AA25)</f>
        <v>0</v>
      </c>
      <c r="H25" s="34">
        <f t="shared" ref="H25:H30" si="35">((M25+V25)-G25-I25)</f>
        <v>0</v>
      </c>
      <c r="I25" s="36">
        <f t="shared" ref="I25:I30" si="36">IF(AC25="ja",0,(N25+O25))+IF(AC25="ja",0,(W25+X25))</f>
        <v>0</v>
      </c>
      <c r="K25" s="28">
        <f t="shared" si="26"/>
        <v>0</v>
      </c>
      <c r="L25" s="28">
        <f t="shared" si="26"/>
        <v>0</v>
      </c>
      <c r="M25" s="29">
        <f t="shared" si="27"/>
        <v>0</v>
      </c>
      <c r="N25" s="26">
        <f t="shared" si="28"/>
        <v>0</v>
      </c>
      <c r="O25" s="30">
        <f t="shared" si="13"/>
        <v>0</v>
      </c>
      <c r="P25" s="24">
        <f t="shared" si="29"/>
        <v>0</v>
      </c>
      <c r="Q25" s="24">
        <f t="shared" si="30"/>
        <v>0</v>
      </c>
      <c r="R25" s="29">
        <f t="shared" si="31"/>
        <v>0</v>
      </c>
      <c r="S25" s="31">
        <f t="shared" si="32"/>
        <v>0</v>
      </c>
      <c r="T25" s="28">
        <f t="shared" si="14"/>
        <v>0</v>
      </c>
      <c r="U25" s="28">
        <f t="shared" si="14"/>
        <v>0</v>
      </c>
      <c r="V25" s="29">
        <f t="shared" si="4"/>
        <v>0</v>
      </c>
      <c r="W25" s="26">
        <f t="shared" si="15"/>
        <v>0</v>
      </c>
      <c r="X25" s="30">
        <f t="shared" si="16"/>
        <v>0</v>
      </c>
      <c r="Y25" s="24">
        <f t="shared" si="17"/>
        <v>0</v>
      </c>
      <c r="Z25" s="24">
        <f t="shared" si="5"/>
        <v>0</v>
      </c>
      <c r="AA25" s="29">
        <f t="shared" si="6"/>
        <v>0</v>
      </c>
      <c r="AB25" s="31">
        <f t="shared" si="7"/>
        <v>0</v>
      </c>
      <c r="AC25" s="15" t="str">
        <f t="shared" si="33"/>
        <v>nein</v>
      </c>
      <c r="AD25" s="32" t="str">
        <f>INDEX({"Montag";"Dienstag";"Mittwoch";"Donnerstag";"Freitag";"Samstag";"Sonntag"},WEEKDAY(B25,2))</f>
        <v>Dienstag</v>
      </c>
      <c r="AE25" s="2"/>
      <c r="AF25" s="2"/>
      <c r="AG25" s="2"/>
      <c r="AH25" s="2"/>
    </row>
    <row r="26" spans="1:34" ht="16.5" thickBot="1" x14ac:dyDescent="0.3">
      <c r="A26" s="35" t="str">
        <f>INDEX({"Montag";"Dienstag";"Mittwoch";"Donnerstag";"Freitag";"Samstag";"Sonntag"},WEEKDAY(B26,2))</f>
        <v>Mittwoch</v>
      </c>
      <c r="B26" s="57">
        <v>44489</v>
      </c>
      <c r="C26" s="33"/>
      <c r="D26" s="33"/>
      <c r="E26" s="33"/>
      <c r="F26" s="33"/>
      <c r="G26" s="34">
        <f t="shared" si="34"/>
        <v>0</v>
      </c>
      <c r="H26" s="34">
        <f t="shared" si="35"/>
        <v>0</v>
      </c>
      <c r="I26" s="36">
        <f t="shared" si="36"/>
        <v>0</v>
      </c>
      <c r="K26" s="28">
        <f t="shared" si="26"/>
        <v>0</v>
      </c>
      <c r="L26" s="28">
        <f t="shared" si="26"/>
        <v>0</v>
      </c>
      <c r="M26" s="29">
        <f t="shared" si="27"/>
        <v>0</v>
      </c>
      <c r="N26" s="26">
        <f t="shared" si="28"/>
        <v>0</v>
      </c>
      <c r="O26" s="30">
        <f t="shared" si="13"/>
        <v>0</v>
      </c>
      <c r="P26" s="24">
        <f t="shared" si="29"/>
        <v>0</v>
      </c>
      <c r="Q26" s="24">
        <f t="shared" si="30"/>
        <v>0</v>
      </c>
      <c r="R26" s="29">
        <f t="shared" si="31"/>
        <v>0</v>
      </c>
      <c r="S26" s="31">
        <f t="shared" si="32"/>
        <v>0</v>
      </c>
      <c r="T26" s="28">
        <f t="shared" si="14"/>
        <v>0</v>
      </c>
      <c r="U26" s="28">
        <f t="shared" si="14"/>
        <v>0</v>
      </c>
      <c r="V26" s="29">
        <f t="shared" si="4"/>
        <v>0</v>
      </c>
      <c r="W26" s="26">
        <f t="shared" si="15"/>
        <v>0</v>
      </c>
      <c r="X26" s="30">
        <f t="shared" si="16"/>
        <v>0</v>
      </c>
      <c r="Y26" s="24">
        <f t="shared" si="17"/>
        <v>0</v>
      </c>
      <c r="Z26" s="24">
        <f t="shared" si="5"/>
        <v>0</v>
      </c>
      <c r="AA26" s="29">
        <f t="shared" si="6"/>
        <v>0</v>
      </c>
      <c r="AB26" s="31">
        <f t="shared" si="7"/>
        <v>0</v>
      </c>
      <c r="AC26" s="15" t="str">
        <f t="shared" si="33"/>
        <v>nein</v>
      </c>
      <c r="AD26" s="32" t="str">
        <f>INDEX({"Montag";"Dienstag";"Mittwoch";"Donnerstag";"Freitag";"Samstag";"Sonntag"},WEEKDAY(B26,2))</f>
        <v>Mittwoch</v>
      </c>
      <c r="AE26" s="2"/>
      <c r="AF26" s="2"/>
      <c r="AG26" s="2"/>
      <c r="AH26" s="2"/>
    </row>
    <row r="27" spans="1:34" ht="16.5" thickBot="1" x14ac:dyDescent="0.3">
      <c r="A27" s="35" t="str">
        <f>INDEX({"Montag";"Dienstag";"Mittwoch";"Donnerstag";"Freitag";"Samstag";"Sonntag"},WEEKDAY(B27,2))</f>
        <v>Donnerstag</v>
      </c>
      <c r="B27" s="57">
        <v>44490</v>
      </c>
      <c r="C27" s="33"/>
      <c r="D27" s="33"/>
      <c r="E27" s="33"/>
      <c r="F27" s="33"/>
      <c r="G27" s="34">
        <f t="shared" si="34"/>
        <v>0</v>
      </c>
      <c r="H27" s="34">
        <f t="shared" si="35"/>
        <v>0</v>
      </c>
      <c r="I27" s="36">
        <f t="shared" si="36"/>
        <v>0</v>
      </c>
      <c r="K27" s="28">
        <f t="shared" si="26"/>
        <v>0</v>
      </c>
      <c r="L27" s="28">
        <f t="shared" si="26"/>
        <v>0</v>
      </c>
      <c r="M27" s="29">
        <f t="shared" si="27"/>
        <v>0</v>
      </c>
      <c r="N27" s="26">
        <f t="shared" si="28"/>
        <v>0</v>
      </c>
      <c r="O27" s="30">
        <f t="shared" si="13"/>
        <v>0</v>
      </c>
      <c r="P27" s="24">
        <f t="shared" si="29"/>
        <v>0</v>
      </c>
      <c r="Q27" s="24">
        <f t="shared" si="30"/>
        <v>0</v>
      </c>
      <c r="R27" s="29">
        <f t="shared" si="31"/>
        <v>0</v>
      </c>
      <c r="S27" s="31">
        <f t="shared" si="32"/>
        <v>0</v>
      </c>
      <c r="T27" s="28">
        <f t="shared" si="14"/>
        <v>0</v>
      </c>
      <c r="U27" s="28">
        <f t="shared" si="14"/>
        <v>0</v>
      </c>
      <c r="V27" s="29">
        <f t="shared" si="4"/>
        <v>0</v>
      </c>
      <c r="W27" s="26">
        <f t="shared" si="15"/>
        <v>0</v>
      </c>
      <c r="X27" s="30">
        <f t="shared" si="16"/>
        <v>0</v>
      </c>
      <c r="Y27" s="24">
        <f t="shared" si="17"/>
        <v>0</v>
      </c>
      <c r="Z27" s="24">
        <f t="shared" si="5"/>
        <v>0</v>
      </c>
      <c r="AA27" s="29">
        <f t="shared" si="6"/>
        <v>0</v>
      </c>
      <c r="AB27" s="31">
        <f t="shared" si="7"/>
        <v>0</v>
      </c>
      <c r="AC27" s="15" t="str">
        <f t="shared" si="33"/>
        <v>nein</v>
      </c>
      <c r="AD27" s="32" t="str">
        <f>INDEX({"Montag";"Dienstag";"Mittwoch";"Donnerstag";"Freitag";"Samstag";"Sonntag"},WEEKDAY(B27,2))</f>
        <v>Donnerstag</v>
      </c>
      <c r="AE27" s="2"/>
      <c r="AF27" s="2"/>
      <c r="AG27" s="2"/>
      <c r="AH27" s="2"/>
    </row>
    <row r="28" spans="1:34" ht="16.5" thickBot="1" x14ac:dyDescent="0.3">
      <c r="A28" s="35" t="str">
        <f>INDEX({"Montag";"Dienstag";"Mittwoch";"Donnerstag";"Freitag";"Samstag";"Sonntag"},WEEKDAY(B28,2))</f>
        <v>Freitag</v>
      </c>
      <c r="B28" s="57">
        <v>44491</v>
      </c>
      <c r="C28" s="33"/>
      <c r="D28" s="33"/>
      <c r="E28" s="33"/>
      <c r="F28" s="33"/>
      <c r="G28" s="34">
        <f t="shared" si="34"/>
        <v>0</v>
      </c>
      <c r="H28" s="34">
        <f t="shared" si="35"/>
        <v>0</v>
      </c>
      <c r="I28" s="36">
        <f t="shared" si="36"/>
        <v>0</v>
      </c>
      <c r="K28" s="28">
        <f t="shared" si="26"/>
        <v>0</v>
      </c>
      <c r="L28" s="28">
        <f t="shared" si="26"/>
        <v>0</v>
      </c>
      <c r="M28" s="29">
        <f t="shared" si="27"/>
        <v>0</v>
      </c>
      <c r="N28" s="26">
        <f t="shared" si="28"/>
        <v>0</v>
      </c>
      <c r="O28" s="30">
        <f t="shared" si="13"/>
        <v>0</v>
      </c>
      <c r="P28" s="24">
        <f t="shared" si="29"/>
        <v>0</v>
      </c>
      <c r="Q28" s="24">
        <f t="shared" si="30"/>
        <v>0</v>
      </c>
      <c r="R28" s="29">
        <f t="shared" si="31"/>
        <v>0</v>
      </c>
      <c r="S28" s="31">
        <f t="shared" si="32"/>
        <v>0</v>
      </c>
      <c r="T28" s="28">
        <f t="shared" si="14"/>
        <v>0</v>
      </c>
      <c r="U28" s="28">
        <f t="shared" si="14"/>
        <v>0</v>
      </c>
      <c r="V28" s="29">
        <f t="shared" si="4"/>
        <v>0</v>
      </c>
      <c r="W28" s="26">
        <f t="shared" si="15"/>
        <v>0</v>
      </c>
      <c r="X28" s="30">
        <f t="shared" si="16"/>
        <v>0</v>
      </c>
      <c r="Y28" s="24">
        <f t="shared" si="17"/>
        <v>0</v>
      </c>
      <c r="Z28" s="24">
        <f t="shared" si="5"/>
        <v>0</v>
      </c>
      <c r="AA28" s="29">
        <f t="shared" si="6"/>
        <v>0</v>
      </c>
      <c r="AB28" s="31">
        <f t="shared" si="7"/>
        <v>0</v>
      </c>
      <c r="AC28" s="15" t="str">
        <f t="shared" si="33"/>
        <v>nein</v>
      </c>
      <c r="AD28" s="32" t="str">
        <f>INDEX({"Montag";"Dienstag";"Mittwoch";"Donnerstag";"Freitag";"Samstag";"Sonntag"},WEEKDAY(B28,2))</f>
        <v>Freitag</v>
      </c>
      <c r="AE28" s="2"/>
      <c r="AF28" s="2"/>
      <c r="AG28" s="2"/>
      <c r="AH28" s="2"/>
    </row>
    <row r="29" spans="1:34" ht="16.5" thickBot="1" x14ac:dyDescent="0.3">
      <c r="A29" s="35" t="str">
        <f>INDEX({"Montag";"Dienstag";"Mittwoch";"Donnerstag";"Freitag";"Samstag";"Sonntag"},WEEKDAY(B29,2))</f>
        <v>Samstag</v>
      </c>
      <c r="B29" s="57">
        <v>44492</v>
      </c>
      <c r="C29" s="33"/>
      <c r="D29" s="33"/>
      <c r="E29" s="33"/>
      <c r="F29" s="33"/>
      <c r="G29" s="34">
        <f t="shared" si="34"/>
        <v>0</v>
      </c>
      <c r="H29" s="34">
        <f t="shared" si="35"/>
        <v>0</v>
      </c>
      <c r="I29" s="36">
        <f t="shared" si="36"/>
        <v>0</v>
      </c>
      <c r="K29" s="28">
        <f t="shared" si="26"/>
        <v>0</v>
      </c>
      <c r="L29" s="28">
        <f t="shared" si="26"/>
        <v>0</v>
      </c>
      <c r="M29" s="29">
        <f t="shared" si="27"/>
        <v>0</v>
      </c>
      <c r="N29" s="26">
        <f t="shared" si="28"/>
        <v>0</v>
      </c>
      <c r="O29" s="30">
        <f t="shared" si="13"/>
        <v>0</v>
      </c>
      <c r="P29" s="24">
        <f t="shared" si="29"/>
        <v>0</v>
      </c>
      <c r="Q29" s="24">
        <f t="shared" si="30"/>
        <v>0</v>
      </c>
      <c r="R29" s="29">
        <f t="shared" si="31"/>
        <v>0</v>
      </c>
      <c r="S29" s="31">
        <f t="shared" si="32"/>
        <v>0</v>
      </c>
      <c r="T29" s="28">
        <f t="shared" si="14"/>
        <v>0</v>
      </c>
      <c r="U29" s="28">
        <f t="shared" si="14"/>
        <v>0</v>
      </c>
      <c r="V29" s="29">
        <f t="shared" si="4"/>
        <v>0</v>
      </c>
      <c r="W29" s="26">
        <f t="shared" si="15"/>
        <v>0</v>
      </c>
      <c r="X29" s="30">
        <f t="shared" si="16"/>
        <v>0</v>
      </c>
      <c r="Y29" s="24">
        <f t="shared" si="17"/>
        <v>0</v>
      </c>
      <c r="Z29" s="24">
        <f t="shared" si="5"/>
        <v>0</v>
      </c>
      <c r="AA29" s="29">
        <f t="shared" si="6"/>
        <v>0</v>
      </c>
      <c r="AB29" s="31">
        <f t="shared" si="7"/>
        <v>0</v>
      </c>
      <c r="AC29" s="15" t="str">
        <f t="shared" si="33"/>
        <v>ja</v>
      </c>
      <c r="AD29" s="32" t="str">
        <f>INDEX({"Montag";"Dienstag";"Mittwoch";"Donnerstag";"Freitag";"Samstag";"Sonntag"},WEEKDAY(B29,2))</f>
        <v>Samstag</v>
      </c>
      <c r="AE29" s="2"/>
      <c r="AF29" s="2"/>
      <c r="AG29" s="2"/>
      <c r="AH29" s="2"/>
    </row>
    <row r="30" spans="1:34" ht="16.5" thickBot="1" x14ac:dyDescent="0.3">
      <c r="A30" s="37" t="str">
        <f>INDEX({"Montag";"Dienstag";"Mittwoch";"Donnerstag";"Freitag";"Samstag";"Sonntag"},WEEKDAY(B30,2))</f>
        <v>Sonntag</v>
      </c>
      <c r="B30" s="57">
        <v>44493</v>
      </c>
      <c r="C30" s="38"/>
      <c r="D30" s="38"/>
      <c r="E30" s="38"/>
      <c r="F30" s="38"/>
      <c r="G30" s="39">
        <f t="shared" si="34"/>
        <v>0</v>
      </c>
      <c r="H30" s="39">
        <f t="shared" si="35"/>
        <v>0</v>
      </c>
      <c r="I30" s="40">
        <f t="shared" si="36"/>
        <v>0</v>
      </c>
      <c r="K30" s="28">
        <f t="shared" si="26"/>
        <v>0</v>
      </c>
      <c r="L30" s="28">
        <f t="shared" si="26"/>
        <v>0</v>
      </c>
      <c r="M30" s="29">
        <f t="shared" si="27"/>
        <v>0</v>
      </c>
      <c r="N30" s="26">
        <f t="shared" si="28"/>
        <v>0</v>
      </c>
      <c r="O30" s="30">
        <f t="shared" si="13"/>
        <v>0</v>
      </c>
      <c r="P30" s="24">
        <f t="shared" si="29"/>
        <v>0</v>
      </c>
      <c r="Q30" s="24">
        <f t="shared" si="30"/>
        <v>0</v>
      </c>
      <c r="R30" s="29">
        <f t="shared" si="31"/>
        <v>0</v>
      </c>
      <c r="S30" s="31">
        <f t="shared" si="32"/>
        <v>0</v>
      </c>
      <c r="T30" s="28">
        <f t="shared" si="14"/>
        <v>0</v>
      </c>
      <c r="U30" s="28">
        <f t="shared" si="14"/>
        <v>0</v>
      </c>
      <c r="V30" s="29">
        <f t="shared" si="4"/>
        <v>0</v>
      </c>
      <c r="W30" s="26">
        <f t="shared" si="15"/>
        <v>0</v>
      </c>
      <c r="X30" s="30">
        <f t="shared" si="16"/>
        <v>0</v>
      </c>
      <c r="Y30" s="24">
        <f t="shared" si="17"/>
        <v>0</v>
      </c>
      <c r="Z30" s="24">
        <f t="shared" si="5"/>
        <v>0</v>
      </c>
      <c r="AA30" s="29">
        <f t="shared" si="6"/>
        <v>0</v>
      </c>
      <c r="AB30" s="31">
        <f t="shared" si="7"/>
        <v>0</v>
      </c>
      <c r="AC30" s="15" t="str">
        <f t="shared" si="33"/>
        <v>ja</v>
      </c>
      <c r="AD30" s="32" t="str">
        <f>INDEX({"Montag";"Dienstag";"Mittwoch";"Donnerstag";"Freitag";"Samstag";"Sonntag"},WEEKDAY(B30,2))</f>
        <v>Sonntag</v>
      </c>
      <c r="AE30" s="2"/>
      <c r="AF30" s="2"/>
      <c r="AG30" s="2"/>
      <c r="AH30" s="2"/>
    </row>
    <row r="31" spans="1:34" ht="16.5" thickBot="1" x14ac:dyDescent="0.3">
      <c r="A31" s="49"/>
      <c r="B31" s="41"/>
      <c r="C31" s="2"/>
      <c r="D31" s="84" t="s">
        <v>44</v>
      </c>
      <c r="E31" s="85"/>
      <c r="F31" s="86">
        <f>SUM(G24:G30)+SUM(H24:H30)+SUM(I24:I30)</f>
        <v>0</v>
      </c>
      <c r="G31" s="41"/>
      <c r="H31" s="41"/>
      <c r="I31" s="50"/>
      <c r="K31" s="28"/>
      <c r="L31" s="28"/>
      <c r="M31" s="29"/>
      <c r="N31" s="26"/>
      <c r="O31" s="30"/>
      <c r="P31" s="24"/>
      <c r="Q31" s="24"/>
      <c r="R31" s="29"/>
      <c r="S31" s="31"/>
      <c r="T31" s="28"/>
      <c r="U31" s="28"/>
      <c r="V31" s="29"/>
      <c r="W31" s="26"/>
      <c r="X31" s="30"/>
      <c r="Y31" s="24"/>
      <c r="Z31" s="24"/>
      <c r="AA31" s="29"/>
      <c r="AB31" s="31"/>
      <c r="AD31" s="32"/>
      <c r="AE31" s="2"/>
      <c r="AF31" s="2"/>
      <c r="AG31" s="2"/>
      <c r="AH31" s="2"/>
    </row>
    <row r="32" spans="1:34" ht="16.5" thickBot="1" x14ac:dyDescent="0.3">
      <c r="A32" s="56" t="str">
        <f>INDEX({"Montag";"Dienstag";"Mittwoch";"Donnerstag";"Freitag";"Samstag";"Sonntag"},WEEKDAY(B32,2))</f>
        <v>Montag</v>
      </c>
      <c r="B32" s="57">
        <v>44494</v>
      </c>
      <c r="C32" s="58"/>
      <c r="D32" s="58"/>
      <c r="E32" s="58"/>
      <c r="F32" s="58"/>
      <c r="G32" s="59">
        <f>IF(AC32="ja",0,R32)+IF(AC32="ja",0,AA32)</f>
        <v>0</v>
      </c>
      <c r="H32" s="59">
        <f>((M32+V32)-G32-I32)</f>
        <v>0</v>
      </c>
      <c r="I32" s="60">
        <f>IF(AC32="ja",0,(N32+O32))+IF(AC32="ja",0,(W32+X32))</f>
        <v>0</v>
      </c>
      <c r="K32" s="28">
        <f t="shared" ref="K32:L38" si="37">C32*24</f>
        <v>0</v>
      </c>
      <c r="L32" s="28">
        <f t="shared" si="37"/>
        <v>0</v>
      </c>
      <c r="M32" s="29">
        <f t="shared" ref="M32:M38" si="38">IF(L32&lt;K32,-(L32-K32),L32-K32)</f>
        <v>0</v>
      </c>
      <c r="N32" s="26">
        <f t="shared" ref="N32:N38" si="39">IF(K32=0,0,IF(K32&lt;=5,IF(L32&lt;5,M32,5-K32)))</f>
        <v>0</v>
      </c>
      <c r="O32" s="30">
        <f t="shared" si="13"/>
        <v>0</v>
      </c>
      <c r="P32" s="24">
        <f t="shared" ref="P32:P38" si="40">IF(C32="",0,IF(K32&lt;8,8,K32))</f>
        <v>0</v>
      </c>
      <c r="Q32" s="24">
        <f t="shared" ref="Q32:Q38" si="41">IF(L32&gt;18,18,L32)</f>
        <v>0</v>
      </c>
      <c r="R32" s="29">
        <f t="shared" ref="R32:R38" si="42">IF(Q32&lt;P32,0,Q32-P32)</f>
        <v>0</v>
      </c>
      <c r="S32" s="31">
        <f t="shared" ref="S32:S38" si="43">M32-N32-O32-R32</f>
        <v>0</v>
      </c>
      <c r="T32" s="28">
        <f t="shared" si="14"/>
        <v>0</v>
      </c>
      <c r="U32" s="28">
        <f t="shared" si="14"/>
        <v>0</v>
      </c>
      <c r="V32" s="29">
        <f t="shared" si="4"/>
        <v>0</v>
      </c>
      <c r="W32" s="26">
        <f t="shared" si="15"/>
        <v>0</v>
      </c>
      <c r="X32" s="30">
        <f t="shared" si="16"/>
        <v>0</v>
      </c>
      <c r="Y32" s="24">
        <f t="shared" si="17"/>
        <v>0</v>
      </c>
      <c r="Z32" s="24">
        <f t="shared" si="5"/>
        <v>0</v>
      </c>
      <c r="AA32" s="29">
        <f t="shared" si="6"/>
        <v>0</v>
      </c>
      <c r="AB32" s="31">
        <f t="shared" si="7"/>
        <v>0</v>
      </c>
      <c r="AC32" s="15" t="s">
        <v>50</v>
      </c>
      <c r="AD32" s="32" t="str">
        <f>INDEX({"Montag";"Dienstag";"Mittwoch";"Donnerstag";"Freitag";"Samstag";"Sonntag"},WEEKDAY(B32,2))</f>
        <v>Montag</v>
      </c>
      <c r="AE32" s="2"/>
      <c r="AF32" s="2"/>
      <c r="AG32" s="2"/>
      <c r="AH32" s="2"/>
    </row>
    <row r="33" spans="1:34" ht="16.5" thickBot="1" x14ac:dyDescent="0.3">
      <c r="A33" s="35" t="str">
        <f>INDEX({"Montag";"Dienstag";"Mittwoch";"Donnerstag";"Freitag";"Samstag";"Sonntag"},WEEKDAY(B33,2))</f>
        <v>Dienstag</v>
      </c>
      <c r="B33" s="57">
        <v>44495</v>
      </c>
      <c r="C33" s="33"/>
      <c r="D33" s="33"/>
      <c r="E33" s="33"/>
      <c r="F33" s="33"/>
      <c r="G33" s="34">
        <f t="shared" ref="G33:G38" si="44">IF(AC33="ja",0,R33)+IF(AC33="ja",0,AA33)</f>
        <v>0</v>
      </c>
      <c r="H33" s="34">
        <f t="shared" ref="H33:H38" si="45">((M33+V33)-G33-I33)</f>
        <v>0</v>
      </c>
      <c r="I33" s="36">
        <f t="shared" ref="I33:I38" si="46">IF(AC33="ja",0,(N33+O33))+IF(AC33="ja",0,(W33+X33))</f>
        <v>0</v>
      </c>
      <c r="K33" s="28">
        <f t="shared" si="37"/>
        <v>0</v>
      </c>
      <c r="L33" s="28">
        <f t="shared" si="37"/>
        <v>0</v>
      </c>
      <c r="M33" s="29">
        <f t="shared" si="38"/>
        <v>0</v>
      </c>
      <c r="N33" s="26">
        <f t="shared" si="39"/>
        <v>0</v>
      </c>
      <c r="O33" s="30">
        <f t="shared" si="13"/>
        <v>0</v>
      </c>
      <c r="P33" s="24">
        <f t="shared" si="40"/>
        <v>0</v>
      </c>
      <c r="Q33" s="24">
        <f t="shared" si="41"/>
        <v>0</v>
      </c>
      <c r="R33" s="29">
        <f t="shared" si="42"/>
        <v>0</v>
      </c>
      <c r="S33" s="31">
        <f t="shared" si="43"/>
        <v>0</v>
      </c>
      <c r="T33" s="28">
        <f t="shared" si="14"/>
        <v>0</v>
      </c>
      <c r="U33" s="28">
        <f t="shared" si="14"/>
        <v>0</v>
      </c>
      <c r="V33" s="29">
        <f t="shared" si="4"/>
        <v>0</v>
      </c>
      <c r="W33" s="26">
        <f t="shared" si="15"/>
        <v>0</v>
      </c>
      <c r="X33" s="30">
        <f t="shared" si="16"/>
        <v>0</v>
      </c>
      <c r="Y33" s="24">
        <f t="shared" si="17"/>
        <v>0</v>
      </c>
      <c r="Z33" s="24">
        <f t="shared" si="5"/>
        <v>0</v>
      </c>
      <c r="AA33" s="29">
        <f t="shared" si="6"/>
        <v>0</v>
      </c>
      <c r="AB33" s="31">
        <f t="shared" si="7"/>
        <v>0</v>
      </c>
      <c r="AC33" s="15" t="str">
        <f t="shared" ref="AC33:AC38" si="47">IF(WEEKDAY(B33)=1,"ja",IF(WEEKDAY(B33)=7,"ja","nein"))</f>
        <v>nein</v>
      </c>
      <c r="AD33" s="32" t="str">
        <f>INDEX({"Montag";"Dienstag";"Mittwoch";"Donnerstag";"Freitag";"Samstag";"Sonntag"},WEEKDAY(B33,2))</f>
        <v>Dienstag</v>
      </c>
      <c r="AE33" s="2"/>
      <c r="AF33" s="2"/>
      <c r="AG33" s="2"/>
      <c r="AH33" s="2"/>
    </row>
    <row r="34" spans="1:34" ht="16.5" thickBot="1" x14ac:dyDescent="0.3">
      <c r="A34" s="35" t="str">
        <f>INDEX({"Montag";"Dienstag";"Mittwoch";"Donnerstag";"Freitag";"Samstag";"Sonntag"},WEEKDAY(B34,2))</f>
        <v>Mittwoch</v>
      </c>
      <c r="B34" s="57">
        <v>44496</v>
      </c>
      <c r="C34" s="33"/>
      <c r="D34" s="33"/>
      <c r="E34" s="33"/>
      <c r="F34" s="33"/>
      <c r="G34" s="34">
        <f t="shared" si="44"/>
        <v>0</v>
      </c>
      <c r="H34" s="34">
        <f t="shared" si="45"/>
        <v>0</v>
      </c>
      <c r="I34" s="36">
        <f t="shared" si="46"/>
        <v>0</v>
      </c>
      <c r="K34" s="28">
        <f t="shared" si="37"/>
        <v>0</v>
      </c>
      <c r="L34" s="28">
        <f t="shared" si="37"/>
        <v>0</v>
      </c>
      <c r="M34" s="29">
        <f t="shared" si="38"/>
        <v>0</v>
      </c>
      <c r="N34" s="26">
        <f t="shared" si="39"/>
        <v>0</v>
      </c>
      <c r="O34" s="30">
        <f t="shared" si="13"/>
        <v>0</v>
      </c>
      <c r="P34" s="24">
        <f t="shared" si="40"/>
        <v>0</v>
      </c>
      <c r="Q34" s="24">
        <f t="shared" si="41"/>
        <v>0</v>
      </c>
      <c r="R34" s="29">
        <f t="shared" si="42"/>
        <v>0</v>
      </c>
      <c r="S34" s="31">
        <f t="shared" si="43"/>
        <v>0</v>
      </c>
      <c r="T34" s="28">
        <f t="shared" si="14"/>
        <v>0</v>
      </c>
      <c r="U34" s="28">
        <f t="shared" si="14"/>
        <v>0</v>
      </c>
      <c r="V34" s="29">
        <f t="shared" si="4"/>
        <v>0</v>
      </c>
      <c r="W34" s="26">
        <f t="shared" si="15"/>
        <v>0</v>
      </c>
      <c r="X34" s="30">
        <f t="shared" si="16"/>
        <v>0</v>
      </c>
      <c r="Y34" s="24">
        <f t="shared" si="17"/>
        <v>0</v>
      </c>
      <c r="Z34" s="24">
        <f t="shared" si="5"/>
        <v>0</v>
      </c>
      <c r="AA34" s="29">
        <f t="shared" si="6"/>
        <v>0</v>
      </c>
      <c r="AB34" s="31">
        <f t="shared" si="7"/>
        <v>0</v>
      </c>
      <c r="AC34" s="15" t="str">
        <f t="shared" si="47"/>
        <v>nein</v>
      </c>
      <c r="AD34" s="32" t="str">
        <f>INDEX({"Montag";"Dienstag";"Mittwoch";"Donnerstag";"Freitag";"Samstag";"Sonntag"},WEEKDAY(B34,2))</f>
        <v>Mittwoch</v>
      </c>
      <c r="AE34" s="2"/>
      <c r="AF34" s="2"/>
      <c r="AG34" s="2"/>
      <c r="AH34" s="2"/>
    </row>
    <row r="35" spans="1:34" ht="16.5" thickBot="1" x14ac:dyDescent="0.3">
      <c r="A35" s="35" t="str">
        <f>INDEX({"Montag";"Dienstag";"Mittwoch";"Donnerstag";"Freitag";"Samstag";"Sonntag"},WEEKDAY(B35,2))</f>
        <v>Donnerstag</v>
      </c>
      <c r="B35" s="57">
        <v>44497</v>
      </c>
      <c r="C35" s="33"/>
      <c r="D35" s="33"/>
      <c r="E35" s="33"/>
      <c r="F35" s="33"/>
      <c r="G35" s="34">
        <f t="shared" si="44"/>
        <v>0</v>
      </c>
      <c r="H35" s="34">
        <f t="shared" si="45"/>
        <v>0</v>
      </c>
      <c r="I35" s="36">
        <f t="shared" si="46"/>
        <v>0</v>
      </c>
      <c r="K35" s="28">
        <f t="shared" si="37"/>
        <v>0</v>
      </c>
      <c r="L35" s="28">
        <f t="shared" si="37"/>
        <v>0</v>
      </c>
      <c r="M35" s="29">
        <f t="shared" si="38"/>
        <v>0</v>
      </c>
      <c r="N35" s="26">
        <f t="shared" si="39"/>
        <v>0</v>
      </c>
      <c r="O35" s="30">
        <f t="shared" si="13"/>
        <v>0</v>
      </c>
      <c r="P35" s="24">
        <f t="shared" si="40"/>
        <v>0</v>
      </c>
      <c r="Q35" s="24">
        <f t="shared" si="41"/>
        <v>0</v>
      </c>
      <c r="R35" s="29">
        <f t="shared" si="42"/>
        <v>0</v>
      </c>
      <c r="S35" s="31">
        <f t="shared" si="43"/>
        <v>0</v>
      </c>
      <c r="T35" s="28">
        <f t="shared" si="14"/>
        <v>0</v>
      </c>
      <c r="U35" s="28">
        <f t="shared" si="14"/>
        <v>0</v>
      </c>
      <c r="V35" s="29">
        <f t="shared" si="4"/>
        <v>0</v>
      </c>
      <c r="W35" s="26">
        <f t="shared" si="15"/>
        <v>0</v>
      </c>
      <c r="X35" s="30">
        <f t="shared" si="16"/>
        <v>0</v>
      </c>
      <c r="Y35" s="24">
        <f t="shared" si="17"/>
        <v>0</v>
      </c>
      <c r="Z35" s="24">
        <f t="shared" si="5"/>
        <v>0</v>
      </c>
      <c r="AA35" s="29">
        <f t="shared" si="6"/>
        <v>0</v>
      </c>
      <c r="AB35" s="31">
        <f t="shared" si="7"/>
        <v>0</v>
      </c>
      <c r="AC35" s="15" t="str">
        <f t="shared" si="47"/>
        <v>nein</v>
      </c>
      <c r="AD35" s="32" t="str">
        <f>INDEX({"Montag";"Dienstag";"Mittwoch";"Donnerstag";"Freitag";"Samstag";"Sonntag"},WEEKDAY(B35,2))</f>
        <v>Donnerstag</v>
      </c>
      <c r="AE35" s="2"/>
      <c r="AF35" s="2"/>
      <c r="AG35" s="2"/>
      <c r="AH35" s="2"/>
    </row>
    <row r="36" spans="1:34" ht="16.5" thickBot="1" x14ac:dyDescent="0.3">
      <c r="A36" s="35" t="str">
        <f>INDEX({"Montag";"Dienstag";"Mittwoch";"Donnerstag";"Freitag";"Samstag";"Sonntag"},WEEKDAY(B36,2))</f>
        <v>Freitag</v>
      </c>
      <c r="B36" s="57">
        <v>44498</v>
      </c>
      <c r="C36" s="33"/>
      <c r="D36" s="33"/>
      <c r="E36" s="33"/>
      <c r="F36" s="33"/>
      <c r="G36" s="34">
        <f t="shared" si="44"/>
        <v>0</v>
      </c>
      <c r="H36" s="34">
        <f t="shared" si="45"/>
        <v>0</v>
      </c>
      <c r="I36" s="36">
        <f t="shared" si="46"/>
        <v>0</v>
      </c>
      <c r="K36" s="28">
        <f t="shared" si="37"/>
        <v>0</v>
      </c>
      <c r="L36" s="28">
        <f t="shared" si="37"/>
        <v>0</v>
      </c>
      <c r="M36" s="29">
        <f t="shared" si="38"/>
        <v>0</v>
      </c>
      <c r="N36" s="26">
        <f t="shared" si="39"/>
        <v>0</v>
      </c>
      <c r="O36" s="30">
        <f t="shared" si="13"/>
        <v>0</v>
      </c>
      <c r="P36" s="24">
        <f t="shared" si="40"/>
        <v>0</v>
      </c>
      <c r="Q36" s="24">
        <f t="shared" si="41"/>
        <v>0</v>
      </c>
      <c r="R36" s="29">
        <f t="shared" si="42"/>
        <v>0</v>
      </c>
      <c r="S36" s="31">
        <f t="shared" si="43"/>
        <v>0</v>
      </c>
      <c r="T36" s="28">
        <f t="shared" si="14"/>
        <v>0</v>
      </c>
      <c r="U36" s="28">
        <f t="shared" si="14"/>
        <v>0</v>
      </c>
      <c r="V36" s="29">
        <f t="shared" si="4"/>
        <v>0</v>
      </c>
      <c r="W36" s="26">
        <f t="shared" si="15"/>
        <v>0</v>
      </c>
      <c r="X36" s="30">
        <f t="shared" si="16"/>
        <v>0</v>
      </c>
      <c r="Y36" s="24">
        <f t="shared" si="17"/>
        <v>0</v>
      </c>
      <c r="Z36" s="24">
        <f t="shared" si="5"/>
        <v>0</v>
      </c>
      <c r="AA36" s="29">
        <f t="shared" si="6"/>
        <v>0</v>
      </c>
      <c r="AB36" s="31">
        <f t="shared" si="7"/>
        <v>0</v>
      </c>
      <c r="AC36" s="15" t="str">
        <f t="shared" si="47"/>
        <v>nein</v>
      </c>
      <c r="AD36" s="32" t="str">
        <f>INDEX({"Montag";"Dienstag";"Mittwoch";"Donnerstag";"Freitag";"Samstag";"Sonntag"},WEEKDAY(B36,2))</f>
        <v>Freitag</v>
      </c>
      <c r="AE36" s="2"/>
      <c r="AF36" s="2"/>
      <c r="AG36" s="2"/>
      <c r="AH36" s="2"/>
    </row>
    <row r="37" spans="1:34" ht="16.5" thickBot="1" x14ac:dyDescent="0.3">
      <c r="A37" s="35" t="str">
        <f>INDEX({"Montag";"Dienstag";"Mittwoch";"Donnerstag";"Freitag";"Samstag";"Sonntag"},WEEKDAY(B37,2))</f>
        <v>Samstag</v>
      </c>
      <c r="B37" s="57">
        <v>44499</v>
      </c>
      <c r="C37" s="33"/>
      <c r="D37" s="33"/>
      <c r="E37" s="33"/>
      <c r="F37" s="33"/>
      <c r="G37" s="34">
        <f t="shared" si="44"/>
        <v>0</v>
      </c>
      <c r="H37" s="34">
        <f t="shared" si="45"/>
        <v>0</v>
      </c>
      <c r="I37" s="36">
        <f t="shared" si="46"/>
        <v>0</v>
      </c>
      <c r="K37" s="28">
        <f t="shared" si="37"/>
        <v>0</v>
      </c>
      <c r="L37" s="28">
        <f t="shared" si="37"/>
        <v>0</v>
      </c>
      <c r="M37" s="29">
        <f t="shared" si="38"/>
        <v>0</v>
      </c>
      <c r="N37" s="26">
        <f t="shared" si="39"/>
        <v>0</v>
      </c>
      <c r="O37" s="30">
        <f t="shared" si="13"/>
        <v>0</v>
      </c>
      <c r="P37" s="24">
        <f t="shared" si="40"/>
        <v>0</v>
      </c>
      <c r="Q37" s="24">
        <f t="shared" si="41"/>
        <v>0</v>
      </c>
      <c r="R37" s="29">
        <f t="shared" si="42"/>
        <v>0</v>
      </c>
      <c r="S37" s="31">
        <f t="shared" si="43"/>
        <v>0</v>
      </c>
      <c r="T37" s="28">
        <f t="shared" si="14"/>
        <v>0</v>
      </c>
      <c r="U37" s="28">
        <f t="shared" si="14"/>
        <v>0</v>
      </c>
      <c r="V37" s="29">
        <f t="shared" si="4"/>
        <v>0</v>
      </c>
      <c r="W37" s="26">
        <f t="shared" si="15"/>
        <v>0</v>
      </c>
      <c r="X37" s="30">
        <f t="shared" si="16"/>
        <v>0</v>
      </c>
      <c r="Y37" s="24">
        <f t="shared" si="17"/>
        <v>0</v>
      </c>
      <c r="Z37" s="24">
        <f t="shared" si="5"/>
        <v>0</v>
      </c>
      <c r="AA37" s="29">
        <f t="shared" si="6"/>
        <v>0</v>
      </c>
      <c r="AB37" s="31">
        <f t="shared" si="7"/>
        <v>0</v>
      </c>
      <c r="AC37" s="15" t="str">
        <f t="shared" si="47"/>
        <v>ja</v>
      </c>
      <c r="AD37" s="32" t="str">
        <f>INDEX({"Montag";"Dienstag";"Mittwoch";"Donnerstag";"Freitag";"Samstag";"Sonntag"},WEEKDAY(B37,2))</f>
        <v>Samstag</v>
      </c>
      <c r="AE37" s="2"/>
      <c r="AF37" s="2"/>
      <c r="AG37" s="2"/>
      <c r="AH37" s="2"/>
    </row>
    <row r="38" spans="1:34" ht="16.5" thickBot="1" x14ac:dyDescent="0.3">
      <c r="A38" s="37" t="str">
        <f>INDEX({"Montag";"Dienstag";"Mittwoch";"Donnerstag";"Freitag";"Samstag";"Sonntag"},WEEKDAY(B38,2))</f>
        <v>Sonntag</v>
      </c>
      <c r="B38" s="57">
        <v>44500</v>
      </c>
      <c r="C38" s="38"/>
      <c r="D38" s="38"/>
      <c r="E38" s="38"/>
      <c r="F38" s="38"/>
      <c r="G38" s="39">
        <f t="shared" si="44"/>
        <v>0</v>
      </c>
      <c r="H38" s="39">
        <f t="shared" si="45"/>
        <v>0</v>
      </c>
      <c r="I38" s="40">
        <f t="shared" si="46"/>
        <v>0</v>
      </c>
      <c r="K38" s="28">
        <f t="shared" si="37"/>
        <v>0</v>
      </c>
      <c r="L38" s="28">
        <f t="shared" si="37"/>
        <v>0</v>
      </c>
      <c r="M38" s="29">
        <f t="shared" si="38"/>
        <v>0</v>
      </c>
      <c r="N38" s="26">
        <f t="shared" si="39"/>
        <v>0</v>
      </c>
      <c r="O38" s="30">
        <f t="shared" si="13"/>
        <v>0</v>
      </c>
      <c r="P38" s="24">
        <f t="shared" si="40"/>
        <v>0</v>
      </c>
      <c r="Q38" s="24">
        <f t="shared" si="41"/>
        <v>0</v>
      </c>
      <c r="R38" s="29">
        <f t="shared" si="42"/>
        <v>0</v>
      </c>
      <c r="S38" s="31">
        <f t="shared" si="43"/>
        <v>0</v>
      </c>
      <c r="T38" s="28">
        <f t="shared" si="14"/>
        <v>0</v>
      </c>
      <c r="U38" s="28">
        <f t="shared" si="14"/>
        <v>0</v>
      </c>
      <c r="V38" s="29">
        <f t="shared" si="4"/>
        <v>0</v>
      </c>
      <c r="W38" s="26">
        <f t="shared" si="15"/>
        <v>0</v>
      </c>
      <c r="X38" s="30">
        <f t="shared" si="16"/>
        <v>0</v>
      </c>
      <c r="Y38" s="24">
        <f t="shared" si="17"/>
        <v>0</v>
      </c>
      <c r="Z38" s="24">
        <f t="shared" si="5"/>
        <v>0</v>
      </c>
      <c r="AA38" s="29">
        <f t="shared" si="6"/>
        <v>0</v>
      </c>
      <c r="AB38" s="31">
        <f t="shared" si="7"/>
        <v>0</v>
      </c>
      <c r="AC38" s="15" t="str">
        <f t="shared" si="47"/>
        <v>ja</v>
      </c>
      <c r="AD38" s="32" t="str">
        <f>INDEX({"Montag";"Dienstag";"Mittwoch";"Donnerstag";"Freitag";"Samstag";"Sonntag"},WEEKDAY(B38,2))</f>
        <v>Sonntag</v>
      </c>
      <c r="AE38" s="2"/>
      <c r="AF38" s="2"/>
      <c r="AG38" s="2"/>
      <c r="AH38" s="2"/>
    </row>
    <row r="39" spans="1:34" ht="16.5" thickBot="1" x14ac:dyDescent="0.3">
      <c r="A39" s="51"/>
      <c r="B39" s="45"/>
      <c r="C39" s="46"/>
      <c r="D39" s="84" t="s">
        <v>44</v>
      </c>
      <c r="E39" s="85"/>
      <c r="F39" s="86">
        <f>SUM(G32:G38)+SUM(H32:H38)+SUM(I32:I38)</f>
        <v>0</v>
      </c>
      <c r="G39" s="47"/>
      <c r="H39" s="47"/>
      <c r="I39" s="52"/>
      <c r="K39" s="28"/>
      <c r="L39" s="28"/>
      <c r="M39" s="29"/>
      <c r="N39" s="26"/>
      <c r="O39" s="30"/>
      <c r="P39" s="24"/>
      <c r="Q39" s="24"/>
      <c r="R39" s="29"/>
      <c r="S39" s="31"/>
      <c r="T39" s="28">
        <f t="shared" si="14"/>
        <v>0</v>
      </c>
      <c r="U39" s="28">
        <f t="shared" si="14"/>
        <v>0</v>
      </c>
      <c r="V39" s="29">
        <f t="shared" si="4"/>
        <v>0</v>
      </c>
      <c r="W39" s="26">
        <f t="shared" si="15"/>
        <v>0</v>
      </c>
      <c r="X39" s="30">
        <f t="shared" si="16"/>
        <v>0</v>
      </c>
      <c r="Y39" s="24">
        <f t="shared" si="17"/>
        <v>0</v>
      </c>
      <c r="Z39" s="24">
        <f t="shared" si="5"/>
        <v>0</v>
      </c>
      <c r="AA39" s="29">
        <f t="shared" si="6"/>
        <v>0</v>
      </c>
      <c r="AB39" s="31">
        <f t="shared" si="7"/>
        <v>0</v>
      </c>
      <c r="AD39" s="32"/>
      <c r="AE39" s="2"/>
      <c r="AF39" s="2"/>
      <c r="AG39" s="2"/>
      <c r="AH39" s="2"/>
    </row>
    <row r="40" spans="1:34" ht="16.5" thickBot="1" x14ac:dyDescent="0.3">
      <c r="A40" s="113"/>
      <c r="B40" s="114"/>
      <c r="C40" s="114"/>
      <c r="D40" s="108" t="s">
        <v>51</v>
      </c>
      <c r="E40" s="109"/>
      <c r="F40" s="110">
        <f>F15+F23+F31+F39</f>
        <v>0</v>
      </c>
      <c r="G40" s="115"/>
      <c r="H40" s="114"/>
      <c r="I40" s="116"/>
      <c r="K40" s="20"/>
      <c r="L40" s="20"/>
      <c r="M40" s="20"/>
      <c r="T40" s="20"/>
      <c r="U40" s="20"/>
      <c r="V40" s="20"/>
      <c r="AE40" s="2"/>
      <c r="AF40" s="2"/>
      <c r="AG40" s="2"/>
      <c r="AH40" s="2"/>
    </row>
    <row r="41" spans="1:34" ht="16.5" thickBot="1" x14ac:dyDescent="0.3">
      <c r="A41" s="41"/>
      <c r="B41" s="41"/>
      <c r="C41" s="41"/>
      <c r="D41" s="104" t="s">
        <v>11</v>
      </c>
      <c r="E41" s="41"/>
      <c r="F41" s="104" t="s">
        <v>11</v>
      </c>
      <c r="G41" s="103">
        <f>SUM(G8:G39)</f>
        <v>0</v>
      </c>
      <c r="H41" s="103">
        <f>SUM(H8:H39)</f>
        <v>0</v>
      </c>
      <c r="I41" s="103">
        <f>SUM(I8:I39)</f>
        <v>0</v>
      </c>
      <c r="K41" s="20"/>
      <c r="L41" s="20"/>
      <c r="M41" s="20"/>
      <c r="T41" s="20"/>
      <c r="U41" s="20"/>
      <c r="V41" s="20"/>
      <c r="AE41" s="2"/>
      <c r="AF41" s="2"/>
      <c r="AG41" s="2"/>
      <c r="AH41" s="2"/>
    </row>
    <row r="42" spans="1:34" ht="16.5" thickBot="1" x14ac:dyDescent="0.3">
      <c r="A42" s="42"/>
      <c r="B42" s="42"/>
      <c r="C42" s="4"/>
      <c r="D42" s="61" t="s">
        <v>12</v>
      </c>
      <c r="E42" s="4"/>
      <c r="F42" s="61" t="s">
        <v>12</v>
      </c>
      <c r="G42" s="62">
        <v>5.52</v>
      </c>
      <c r="H42" s="62">
        <v>6.35</v>
      </c>
      <c r="I42" s="63">
        <v>3.86</v>
      </c>
      <c r="K42" s="14"/>
      <c r="L42" s="14"/>
      <c r="M42" s="14"/>
      <c r="T42" s="14"/>
      <c r="U42" s="14"/>
      <c r="V42" s="14"/>
      <c r="W42" s="2"/>
      <c r="X42" s="2"/>
      <c r="Y42" s="2"/>
      <c r="Z42" s="2"/>
      <c r="AA42" s="2"/>
      <c r="AB42" s="2"/>
      <c r="AC42" s="2"/>
      <c r="AD42" s="2"/>
      <c r="AE42" s="2"/>
      <c r="AF42" s="2"/>
      <c r="AG42" s="2"/>
      <c r="AH42" s="2"/>
    </row>
    <row r="43" spans="1:34" ht="16.5" thickBot="1" x14ac:dyDescent="0.3">
      <c r="A43" s="3" t="s">
        <v>29</v>
      </c>
      <c r="B43" s="43">
        <f>G43+H43+I43</f>
        <v>0</v>
      </c>
      <c r="C43" s="4"/>
      <c r="D43" s="5" t="s">
        <v>13</v>
      </c>
      <c r="E43" s="4"/>
      <c r="F43" s="5" t="s">
        <v>13</v>
      </c>
      <c r="G43" s="64">
        <f>G41*G42</f>
        <v>0</v>
      </c>
      <c r="H43" s="65">
        <f t="shared" ref="H43:I43" si="48">H41*H42</f>
        <v>0</v>
      </c>
      <c r="I43" s="66">
        <f t="shared" si="48"/>
        <v>0</v>
      </c>
      <c r="K43" s="14"/>
      <c r="L43" s="14"/>
      <c r="M43" s="14"/>
      <c r="T43" s="14"/>
      <c r="U43" s="14"/>
      <c r="V43" s="14"/>
      <c r="W43" s="2"/>
      <c r="X43" s="2"/>
      <c r="Y43" s="2"/>
      <c r="Z43" s="2"/>
      <c r="AA43" s="2"/>
      <c r="AB43" s="2"/>
      <c r="AC43" s="2"/>
      <c r="AD43" s="2"/>
      <c r="AE43" s="2"/>
      <c r="AF43" s="2"/>
      <c r="AG43" s="2"/>
      <c r="AH43" s="2"/>
    </row>
    <row r="44" spans="1:34" ht="15.75" x14ac:dyDescent="0.25">
      <c r="A44" s="6" t="s">
        <v>30</v>
      </c>
      <c r="B44" s="7"/>
      <c r="C44" s="8"/>
      <c r="D44" s="9"/>
      <c r="E44" s="8"/>
      <c r="F44" s="9"/>
      <c r="G44" s="10"/>
      <c r="H44" s="6"/>
      <c r="I44" s="6"/>
      <c r="K44" s="14"/>
      <c r="L44" s="14"/>
      <c r="M44" s="14"/>
      <c r="T44" s="14"/>
      <c r="U44" s="14"/>
      <c r="V44" s="14"/>
      <c r="W44" s="2"/>
      <c r="X44" s="2"/>
      <c r="Y44" s="2"/>
      <c r="Z44" s="2"/>
      <c r="AA44" s="2"/>
      <c r="AB44" s="2"/>
      <c r="AC44" s="2"/>
      <c r="AD44" s="2"/>
      <c r="AE44" s="2"/>
      <c r="AF44" s="2"/>
      <c r="AG44" s="2"/>
      <c r="AH44" s="2"/>
    </row>
    <row r="45" spans="1:34" ht="16.5" thickBot="1" x14ac:dyDescent="0.3">
      <c r="A45" s="1"/>
      <c r="B45" s="11"/>
      <c r="C45" s="4"/>
      <c r="D45" s="5"/>
      <c r="E45" s="4"/>
      <c r="F45" s="5"/>
      <c r="G45" s="12"/>
      <c r="H45" s="1"/>
      <c r="I45" s="1"/>
      <c r="K45" s="14"/>
      <c r="L45" s="14"/>
      <c r="M45" s="14"/>
      <c r="T45" s="14"/>
      <c r="U45" s="14"/>
      <c r="V45" s="14"/>
      <c r="W45" s="2"/>
      <c r="X45" s="2"/>
      <c r="Y45" s="2"/>
      <c r="Z45" s="2"/>
      <c r="AA45" s="2"/>
      <c r="AB45" s="2"/>
      <c r="AC45" s="2"/>
      <c r="AD45" s="2"/>
      <c r="AE45" s="2"/>
      <c r="AF45" s="2"/>
      <c r="AG45" s="2"/>
      <c r="AH45" s="2"/>
    </row>
    <row r="46" spans="1:34" ht="16.5" thickBot="1" x14ac:dyDescent="0.3">
      <c r="A46" s="1" t="s">
        <v>14</v>
      </c>
      <c r="B46" s="44"/>
      <c r="C46" s="1"/>
      <c r="D46" s="1"/>
      <c r="E46" s="1"/>
      <c r="F46" s="1"/>
      <c r="G46" s="1"/>
      <c r="H46" s="1"/>
      <c r="I46" s="1"/>
      <c r="K46" s="14"/>
      <c r="L46" s="14"/>
      <c r="M46" s="14"/>
      <c r="T46" s="14"/>
      <c r="U46" s="14"/>
      <c r="V46" s="14"/>
      <c r="W46" s="2"/>
      <c r="X46" s="2"/>
      <c r="Y46" s="2"/>
      <c r="Z46" s="2"/>
      <c r="AA46" s="2"/>
      <c r="AB46" s="2"/>
      <c r="AC46" s="2"/>
      <c r="AD46" s="2"/>
      <c r="AE46" s="2"/>
      <c r="AF46" s="2"/>
      <c r="AG46" s="2"/>
      <c r="AH46" s="2"/>
    </row>
    <row r="47" spans="1:34" ht="15.75" x14ac:dyDescent="0.25">
      <c r="A47" s="137" t="s">
        <v>31</v>
      </c>
      <c r="B47" s="137"/>
      <c r="C47" s="137"/>
      <c r="D47" s="137"/>
      <c r="E47" s="137"/>
      <c r="F47" s="137"/>
      <c r="G47" s="137"/>
      <c r="H47" s="137"/>
      <c r="I47" s="137"/>
      <c r="K47" s="14"/>
      <c r="L47" s="14"/>
      <c r="M47" s="14"/>
      <c r="T47" s="14"/>
      <c r="U47" s="14"/>
      <c r="V47" s="14"/>
      <c r="W47" s="2"/>
      <c r="X47" s="2"/>
      <c r="Y47" s="2"/>
      <c r="Z47" s="2"/>
      <c r="AA47" s="2"/>
      <c r="AB47" s="2"/>
      <c r="AC47" s="2"/>
      <c r="AD47" s="2"/>
      <c r="AE47" s="2"/>
      <c r="AF47" s="2"/>
      <c r="AG47" s="2"/>
      <c r="AH47" s="2"/>
    </row>
    <row r="48" spans="1:34" ht="15.75" x14ac:dyDescent="0.25">
      <c r="A48" s="97"/>
      <c r="B48" s="98"/>
      <c r="C48" s="98"/>
      <c r="D48" s="98"/>
      <c r="E48" s="98"/>
      <c r="F48" s="98"/>
      <c r="G48" s="97"/>
      <c r="H48" s="1"/>
      <c r="I48" s="1"/>
      <c r="K48" s="14"/>
      <c r="L48" s="14"/>
      <c r="M48" s="14"/>
      <c r="T48" s="14"/>
      <c r="U48" s="14"/>
      <c r="V48" s="14"/>
      <c r="W48" s="2"/>
      <c r="X48" s="2"/>
      <c r="Y48" s="2"/>
      <c r="Z48" s="2"/>
      <c r="AA48" s="2"/>
      <c r="AB48" s="2"/>
      <c r="AC48" s="2"/>
      <c r="AD48" s="2"/>
      <c r="AE48" s="2"/>
      <c r="AF48" s="2"/>
      <c r="AG48" s="2"/>
      <c r="AH48" s="2"/>
    </row>
    <row r="49" spans="1:34" ht="15.75" x14ac:dyDescent="0.25">
      <c r="A49" s="1" t="s">
        <v>15</v>
      </c>
      <c r="B49" s="1"/>
      <c r="C49" s="1"/>
      <c r="D49" s="1" t="s">
        <v>16</v>
      </c>
      <c r="E49" s="1"/>
      <c r="F49" s="1"/>
      <c r="G49" s="1"/>
      <c r="H49" s="1"/>
      <c r="I49" s="1"/>
      <c r="K49" s="14"/>
      <c r="L49" s="14"/>
      <c r="M49" s="14"/>
      <c r="T49" s="14"/>
      <c r="U49" s="14"/>
      <c r="V49" s="14"/>
      <c r="W49" s="2"/>
      <c r="X49" s="2"/>
      <c r="Y49" s="2"/>
      <c r="Z49" s="2"/>
      <c r="AA49" s="2"/>
      <c r="AB49" s="2"/>
      <c r="AC49" s="2"/>
      <c r="AD49" s="2"/>
      <c r="AE49" s="2"/>
      <c r="AF49" s="2"/>
      <c r="AG49" s="2"/>
      <c r="AH49" s="2"/>
    </row>
    <row r="50" spans="1:34" ht="15.75" x14ac:dyDescent="0.25">
      <c r="A50" s="1"/>
      <c r="B50" s="1"/>
      <c r="C50" s="1"/>
      <c r="D50" s="1"/>
      <c r="E50" s="1"/>
      <c r="F50" s="1"/>
      <c r="G50" s="1"/>
      <c r="H50" s="1"/>
      <c r="I50" s="1"/>
      <c r="K50" s="14"/>
      <c r="L50" s="14"/>
      <c r="M50" s="14"/>
      <c r="T50" s="14"/>
      <c r="U50" s="14"/>
      <c r="V50" s="14"/>
      <c r="W50" s="2"/>
      <c r="X50" s="2"/>
      <c r="Y50" s="2"/>
      <c r="Z50" s="2"/>
      <c r="AA50" s="2"/>
      <c r="AB50" s="2"/>
      <c r="AC50" s="2"/>
      <c r="AD50" s="2"/>
      <c r="AE50" s="2"/>
      <c r="AF50" s="2"/>
      <c r="AG50" s="2"/>
      <c r="AH50" s="2"/>
    </row>
    <row r="51" spans="1:34" ht="15.75" x14ac:dyDescent="0.25">
      <c r="C51" s="2"/>
      <c r="D51" s="13"/>
      <c r="E51" s="2"/>
      <c r="F51" s="13"/>
      <c r="I51" s="2"/>
      <c r="K51" s="14"/>
      <c r="L51" s="14"/>
      <c r="M51" s="14"/>
      <c r="T51" s="14"/>
      <c r="U51" s="14"/>
      <c r="V51" s="14"/>
      <c r="W51" s="2"/>
      <c r="X51" s="2"/>
      <c r="Y51" s="2"/>
      <c r="Z51" s="2"/>
      <c r="AA51" s="2"/>
      <c r="AB51" s="2"/>
      <c r="AC51" s="2"/>
      <c r="AD51" s="2"/>
      <c r="AE51" s="2"/>
      <c r="AF51" s="2"/>
      <c r="AG51" s="2"/>
      <c r="AH51" s="2"/>
    </row>
    <row r="52" spans="1:34" ht="15.75" x14ac:dyDescent="0.25">
      <c r="C52" s="2"/>
      <c r="D52" s="13"/>
      <c r="E52" s="2"/>
      <c r="F52" s="13"/>
      <c r="I52" s="2"/>
      <c r="K52" s="14"/>
      <c r="L52" s="14"/>
      <c r="M52" s="14"/>
      <c r="T52" s="14"/>
      <c r="U52" s="14"/>
      <c r="V52" s="14"/>
      <c r="W52" s="2"/>
      <c r="X52" s="2"/>
      <c r="Y52" s="2"/>
      <c r="Z52" s="2"/>
      <c r="AA52" s="2"/>
      <c r="AB52" s="2"/>
      <c r="AC52" s="2"/>
      <c r="AD52" s="2"/>
      <c r="AE52" s="2"/>
      <c r="AF52" s="2"/>
      <c r="AG52" s="2"/>
      <c r="AH52" s="2"/>
    </row>
    <row r="53" spans="1:34" ht="15.75" x14ac:dyDescent="0.25">
      <c r="C53" s="2"/>
      <c r="D53" s="13"/>
      <c r="E53" s="2"/>
      <c r="F53" s="13"/>
      <c r="I53" s="2"/>
      <c r="K53" s="14"/>
      <c r="L53" s="14"/>
      <c r="M53" s="14"/>
      <c r="T53" s="14"/>
      <c r="U53" s="14"/>
      <c r="V53" s="14"/>
      <c r="W53" s="2"/>
      <c r="X53" s="2"/>
      <c r="Y53" s="2"/>
      <c r="Z53" s="2"/>
      <c r="AA53" s="2"/>
      <c r="AB53" s="2"/>
      <c r="AC53" s="2"/>
      <c r="AD53" s="2"/>
      <c r="AE53" s="2"/>
      <c r="AF53" s="2"/>
      <c r="AG53" s="2"/>
      <c r="AH53" s="2"/>
    </row>
    <row r="54" spans="1:34" ht="15.75" x14ac:dyDescent="0.25">
      <c r="K54" s="14"/>
      <c r="L54" s="14"/>
      <c r="M54" s="14"/>
      <c r="T54" s="14"/>
      <c r="U54" s="14"/>
      <c r="V54" s="14"/>
      <c r="W54" s="2"/>
      <c r="X54" s="2"/>
      <c r="Y54" s="2"/>
      <c r="Z54" s="2"/>
      <c r="AA54" s="2"/>
      <c r="AB54" s="2"/>
      <c r="AC54" s="2"/>
      <c r="AD54" s="2"/>
      <c r="AE54" s="2"/>
      <c r="AF54" s="2"/>
      <c r="AG54" s="2"/>
      <c r="AH54" s="2"/>
    </row>
    <row r="55" spans="1:34" ht="15.75" x14ac:dyDescent="0.25">
      <c r="K55" s="14"/>
      <c r="L55" s="14"/>
      <c r="M55" s="14"/>
      <c r="T55" s="14"/>
      <c r="U55" s="14"/>
      <c r="V55" s="14"/>
      <c r="W55" s="2"/>
      <c r="X55" s="2"/>
      <c r="Y55" s="2"/>
      <c r="Z55" s="2"/>
      <c r="AA55" s="2"/>
      <c r="AB55" s="2"/>
      <c r="AC55" s="2"/>
      <c r="AD55" s="2"/>
      <c r="AE55" s="2"/>
      <c r="AF55" s="2"/>
      <c r="AG55" s="2"/>
      <c r="AH55" s="2"/>
    </row>
    <row r="56" spans="1:34" ht="15.75" x14ac:dyDescent="0.25">
      <c r="K56" s="14"/>
      <c r="L56" s="14"/>
      <c r="M56" s="14"/>
      <c r="T56" s="14"/>
      <c r="U56" s="14"/>
      <c r="V56" s="14"/>
      <c r="W56" s="2"/>
      <c r="X56" s="2"/>
      <c r="Y56" s="2"/>
      <c r="Z56" s="2"/>
      <c r="AA56" s="2"/>
      <c r="AB56" s="2"/>
      <c r="AC56" s="2"/>
      <c r="AD56" s="2"/>
      <c r="AE56" s="2"/>
      <c r="AF56" s="2"/>
      <c r="AG56" s="2"/>
      <c r="AH56" s="2"/>
    </row>
    <row r="57" spans="1:34" ht="15.75" x14ac:dyDescent="0.25">
      <c r="K57" s="14"/>
      <c r="L57" s="14"/>
      <c r="M57" s="14"/>
      <c r="T57" s="14"/>
      <c r="U57" s="14"/>
      <c r="V57" s="14"/>
      <c r="W57" s="2"/>
      <c r="X57" s="2"/>
      <c r="Y57" s="2"/>
      <c r="Z57" s="2"/>
      <c r="AA57" s="2"/>
      <c r="AB57" s="2"/>
      <c r="AC57" s="2"/>
      <c r="AD57" s="2"/>
      <c r="AE57" s="2"/>
      <c r="AF57" s="2"/>
      <c r="AG57" s="2"/>
      <c r="AH57" s="2"/>
    </row>
    <row r="58" spans="1:34" ht="15.75" x14ac:dyDescent="0.25">
      <c r="K58" s="14"/>
      <c r="L58" s="14"/>
      <c r="M58" s="14"/>
      <c r="T58" s="14"/>
      <c r="U58" s="14"/>
      <c r="V58" s="14"/>
      <c r="W58" s="2"/>
      <c r="X58" s="2"/>
      <c r="Y58" s="2"/>
      <c r="Z58" s="2"/>
      <c r="AA58" s="2"/>
      <c r="AB58" s="2"/>
      <c r="AC58" s="2"/>
      <c r="AD58" s="2"/>
      <c r="AE58" s="2"/>
      <c r="AF58" s="2"/>
      <c r="AG58" s="2"/>
      <c r="AH58" s="2"/>
    </row>
    <row r="59" spans="1:34" ht="15.75" x14ac:dyDescent="0.25">
      <c r="K59" s="14"/>
      <c r="L59" s="14"/>
      <c r="M59" s="14"/>
      <c r="T59" s="14"/>
      <c r="U59" s="14"/>
      <c r="V59" s="14"/>
      <c r="W59" s="2"/>
      <c r="X59" s="2"/>
      <c r="Y59" s="2"/>
      <c r="Z59" s="2"/>
      <c r="AA59" s="2"/>
      <c r="AB59" s="2"/>
      <c r="AC59" s="2"/>
      <c r="AD59" s="2"/>
      <c r="AE59" s="2"/>
      <c r="AF59" s="2"/>
      <c r="AG59" s="2"/>
      <c r="AH59" s="2"/>
    </row>
  </sheetData>
  <sheetProtection algorithmName="SHA-512" hashValue="UkiOBjhYS1GuAJtUkb+jCCK8SRV5cdfqv8caQYFP5ZslaDHoxr8Sp2RvwfuRdKv3OaBLGpnP6+T8+/oASOak/Q==" saltValue="JRXcOWZsbYntwMtR5LSWsg==" spinCount="100000" sheet="1" objects="1" scenarios="1"/>
  <mergeCells count="9">
    <mergeCell ref="A47:I47"/>
    <mergeCell ref="A1:I1"/>
    <mergeCell ref="A2:C2"/>
    <mergeCell ref="D2:I2"/>
    <mergeCell ref="D3:I3"/>
    <mergeCell ref="G4:I4"/>
    <mergeCell ref="A5:I5"/>
    <mergeCell ref="G6:I6"/>
    <mergeCell ref="E4:F4"/>
  </mergeCells>
  <pageMargins left="0.7" right="0.7" top="0.78740157499999996" bottom="0.78740157499999996" header="0.3" footer="0.3"/>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workbookViewId="0">
      <selection activeCell="D2" sqref="D2:I2"/>
    </sheetView>
  </sheetViews>
  <sheetFormatPr baseColWidth="10" defaultRowHeight="15" x14ac:dyDescent="0.25"/>
  <cols>
    <col min="1" max="1" width="15" style="2" customWidth="1"/>
    <col min="2" max="3" width="11.42578125" style="2"/>
    <col min="4" max="4" width="11.42578125" style="13"/>
    <col min="5" max="5" width="13.7109375" style="2" customWidth="1"/>
    <col min="6" max="6" width="11.42578125" style="13"/>
    <col min="7" max="9" width="11.42578125" style="2"/>
    <col min="10"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30" width="11.42578125" style="15" hidden="1" customWidth="1"/>
    <col min="31" max="34" width="11.42578125" style="15" customWidth="1"/>
    <col min="35" max="35" width="11.42578125" style="2" customWidth="1"/>
    <col min="36" max="16384" width="11.42578125" style="2"/>
  </cols>
  <sheetData>
    <row r="1" spans="1:34" ht="16.5" thickBot="1" x14ac:dyDescent="0.3">
      <c r="A1" s="198" t="s">
        <v>48</v>
      </c>
      <c r="B1" s="199"/>
      <c r="C1" s="199"/>
      <c r="D1" s="199"/>
      <c r="E1" s="199"/>
      <c r="F1" s="199"/>
      <c r="G1" s="199"/>
      <c r="H1" s="200"/>
      <c r="I1" s="201"/>
      <c r="J1" s="14"/>
      <c r="K1" s="14"/>
      <c r="L1" s="14"/>
      <c r="M1" s="14"/>
      <c r="T1" s="14"/>
      <c r="U1" s="14"/>
      <c r="V1" s="14"/>
    </row>
    <row r="2" spans="1:34" ht="15.75" x14ac:dyDescent="0.25">
      <c r="A2" s="144" t="s">
        <v>0</v>
      </c>
      <c r="B2" s="145"/>
      <c r="C2" s="146"/>
      <c r="D2" s="147"/>
      <c r="E2" s="148"/>
      <c r="F2" s="148"/>
      <c r="G2" s="149"/>
      <c r="H2" s="149"/>
      <c r="I2" s="150"/>
      <c r="J2" s="16"/>
      <c r="K2" s="17" t="s">
        <v>25</v>
      </c>
      <c r="L2" s="16"/>
      <c r="M2" s="16"/>
      <c r="T2" s="17" t="s">
        <v>25</v>
      </c>
      <c r="U2" s="16"/>
      <c r="V2" s="16"/>
    </row>
    <row r="3" spans="1:34" ht="16.5" thickBot="1" x14ac:dyDescent="0.3">
      <c r="A3" s="55" t="s">
        <v>1</v>
      </c>
      <c r="B3" s="53"/>
      <c r="C3" s="54"/>
      <c r="D3" s="151"/>
      <c r="E3" s="152"/>
      <c r="F3" s="152"/>
      <c r="G3" s="153"/>
      <c r="H3" s="153"/>
      <c r="I3" s="154"/>
      <c r="J3" s="16"/>
      <c r="K3" s="17" t="s">
        <v>26</v>
      </c>
      <c r="L3" s="16"/>
      <c r="M3" s="16"/>
      <c r="T3" s="17" t="s">
        <v>26</v>
      </c>
      <c r="U3" s="16"/>
      <c r="V3" s="16"/>
    </row>
    <row r="4" spans="1:34" ht="15.75" x14ac:dyDescent="0.25">
      <c r="A4" s="95" t="s">
        <v>2</v>
      </c>
      <c r="B4" s="71"/>
      <c r="C4" s="72"/>
      <c r="D4" s="70" t="s">
        <v>53</v>
      </c>
      <c r="E4" s="161"/>
      <c r="F4" s="157"/>
      <c r="G4" s="155"/>
      <c r="H4" s="156"/>
      <c r="I4" s="157"/>
      <c r="J4" s="16"/>
      <c r="K4" s="16"/>
      <c r="N4" s="15" t="s">
        <v>32</v>
      </c>
      <c r="R4" s="16"/>
      <c r="S4" s="16"/>
      <c r="T4" s="16"/>
      <c r="W4" s="15" t="s">
        <v>32</v>
      </c>
      <c r="AG4" s="2"/>
      <c r="AH4" s="2"/>
    </row>
    <row r="5" spans="1:34" ht="15.75" x14ac:dyDescent="0.25">
      <c r="A5" s="158"/>
      <c r="B5" s="159"/>
      <c r="C5" s="159"/>
      <c r="D5" s="159"/>
      <c r="E5" s="159"/>
      <c r="F5" s="159"/>
      <c r="G5" s="159"/>
      <c r="H5" s="159"/>
      <c r="I5" s="160"/>
      <c r="J5" s="16"/>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4" ht="16.5" thickBot="1" x14ac:dyDescent="0.3">
      <c r="A6" s="73" t="s">
        <v>3</v>
      </c>
      <c r="B6" s="74" t="s">
        <v>4</v>
      </c>
      <c r="C6" s="74" t="s">
        <v>5</v>
      </c>
      <c r="D6" s="74" t="s">
        <v>6</v>
      </c>
      <c r="E6" s="74" t="s">
        <v>5</v>
      </c>
      <c r="F6" s="74" t="s">
        <v>6</v>
      </c>
      <c r="G6" s="134" t="s">
        <v>7</v>
      </c>
      <c r="H6" s="135"/>
      <c r="I6" s="136"/>
      <c r="J6" s="20"/>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4" ht="16.5" thickBot="1" x14ac:dyDescent="0.3">
      <c r="A7" s="87"/>
      <c r="B7" s="88"/>
      <c r="C7" s="88"/>
      <c r="D7" s="89"/>
      <c r="E7" s="88"/>
      <c r="F7" s="89"/>
      <c r="G7" s="90" t="s">
        <v>8</v>
      </c>
      <c r="H7" s="91" t="s">
        <v>9</v>
      </c>
      <c r="I7" s="92" t="s">
        <v>10</v>
      </c>
      <c r="J7" s="20"/>
      <c r="K7" s="21"/>
      <c r="L7" s="21"/>
      <c r="M7" s="21"/>
      <c r="N7" s="26"/>
      <c r="O7" s="26"/>
      <c r="P7" s="24" t="s">
        <v>23</v>
      </c>
      <c r="Q7" s="24" t="s">
        <v>6</v>
      </c>
      <c r="R7" s="24" t="s">
        <v>17</v>
      </c>
      <c r="S7" s="27"/>
      <c r="T7" s="21"/>
      <c r="U7" s="21"/>
      <c r="V7" s="21"/>
      <c r="W7" s="26"/>
      <c r="X7" s="26"/>
      <c r="Y7" s="24" t="s">
        <v>23</v>
      </c>
      <c r="Z7" s="24" t="s">
        <v>6</v>
      </c>
      <c r="AA7" s="24" t="s">
        <v>17</v>
      </c>
      <c r="AB7" s="27"/>
    </row>
    <row r="8" spans="1:34" ht="16.5" thickBot="1" x14ac:dyDescent="0.3">
      <c r="A8" s="56" t="str">
        <f>INDEX({"Montag";"Dienstag";"Mittwoch";"Donnerstag";"Freitag";"Samstag";"Sonntag"},WEEKDAY(B8,2))</f>
        <v>Montag</v>
      </c>
      <c r="B8" s="57">
        <v>44501</v>
      </c>
      <c r="C8" s="58"/>
      <c r="D8" s="58"/>
      <c r="E8" s="58"/>
      <c r="F8" s="58"/>
      <c r="G8" s="59">
        <f>IF(AC8="ja",0,R8)+IF(AC8="ja",0,AA8)</f>
        <v>0</v>
      </c>
      <c r="H8" s="59">
        <f>((M8+V8)-G8-I8)</f>
        <v>0</v>
      </c>
      <c r="I8" s="60">
        <f>IF(AC8="ja",0,(N8+O8))+IF(AC8="ja",0,(W8+X8))</f>
        <v>0</v>
      </c>
      <c r="J8" s="20"/>
      <c r="K8" s="28">
        <f>C8*24</f>
        <v>0</v>
      </c>
      <c r="L8" s="28">
        <f>D8*24</f>
        <v>0</v>
      </c>
      <c r="M8" s="29">
        <f t="shared" ref="M8:M22" si="0">IF(L8&lt;K8,-(L8-K8),L8-K8)</f>
        <v>0</v>
      </c>
      <c r="N8" s="26">
        <f>IF(K8=0,0,IF(K8&lt;=5,IF(L8&lt;5,M8,5-K8)))</f>
        <v>0</v>
      </c>
      <c r="O8" s="30">
        <f>IF(L8=0,0,IF(L8&gt;=22,IF(K8&gt;22,M8,L8-22)))</f>
        <v>0</v>
      </c>
      <c r="P8" s="24">
        <f>IF(C8="",0,IF(K8&lt;8,8,K8))</f>
        <v>0</v>
      </c>
      <c r="Q8" s="24">
        <f t="shared" ref="Q8:Q14" si="1">IF(L8&gt;18,18,L8)</f>
        <v>0</v>
      </c>
      <c r="R8" s="29">
        <f t="shared" ref="R8:R22" si="2">IF(Q8&lt;P8,0,Q8-P8)</f>
        <v>0</v>
      </c>
      <c r="S8" s="31">
        <f t="shared" ref="S8:S14" si="3">M8-N8-O8-R8</f>
        <v>0</v>
      </c>
      <c r="T8" s="28">
        <f>E8*24</f>
        <v>0</v>
      </c>
      <c r="U8" s="28">
        <f>F8*24</f>
        <v>0</v>
      </c>
      <c r="V8" s="29">
        <f t="shared" ref="V8:V39" si="4">IF(U8&lt;T8,-(U8-T8),U8-T8)</f>
        <v>0</v>
      </c>
      <c r="W8" s="26">
        <f>IF(T8=0,0,IF(T8&lt;=5,IF(U8&lt;5,V8,5-T8)))</f>
        <v>0</v>
      </c>
      <c r="X8" s="30">
        <f>IF(U8=0,0,IF(U8&gt;=22,IF(T8&gt;22,V8,U8-22)))</f>
        <v>0</v>
      </c>
      <c r="Y8" s="24">
        <f>IF(E8="",0,IF(T8&lt;8,8,T8))</f>
        <v>0</v>
      </c>
      <c r="Z8" s="24">
        <f t="shared" ref="Z8:Z39" si="5">IF(U8&gt;18,18,U8)</f>
        <v>0</v>
      </c>
      <c r="AA8" s="29">
        <f t="shared" ref="AA8:AA39" si="6">IF(Z8&lt;Y8,0,Z8-Y8)</f>
        <v>0</v>
      </c>
      <c r="AB8" s="31">
        <f t="shared" ref="AB8:AB39" si="7">V8-W8-X8-AA8</f>
        <v>0</v>
      </c>
      <c r="AC8" s="15" t="s">
        <v>45</v>
      </c>
      <c r="AD8" s="32" t="str">
        <f>INDEX({"Montag";"Dienstag";"Mittwoch";"Donnerstag";"Freitag";"Samstag";"Sonntag"},WEEKDAY(B8,2))</f>
        <v>Montag</v>
      </c>
    </row>
    <row r="9" spans="1:34" ht="16.5" thickBot="1" x14ac:dyDescent="0.3">
      <c r="A9" s="35" t="str">
        <f>INDEX({"Montag";"Dienstag";"Mittwoch";"Donnerstag";"Freitag";"Samstag";"Sonntag"},WEEKDAY(B9,2))</f>
        <v>Dienstag</v>
      </c>
      <c r="B9" s="57">
        <v>44502</v>
      </c>
      <c r="C9" s="33"/>
      <c r="D9" s="33"/>
      <c r="E9" s="33"/>
      <c r="F9" s="33"/>
      <c r="G9" s="34">
        <f t="shared" ref="G9:G14" si="8">IF(AC9="ja",0,R9)+IF(AC9="ja",0,AA9)</f>
        <v>0</v>
      </c>
      <c r="H9" s="34">
        <f t="shared" ref="H9:H14" si="9">((M9+V9)-G9-I9)</f>
        <v>0</v>
      </c>
      <c r="I9" s="36">
        <f t="shared" ref="I9:I14" si="10">IF(AC9="ja",0,(N9+O9))+IF(AC9="ja",0,(W9+X9))</f>
        <v>0</v>
      </c>
      <c r="J9" s="20"/>
      <c r="K9" s="28">
        <f t="shared" ref="K9:L22" si="11">C9*24</f>
        <v>0</v>
      </c>
      <c r="L9" s="28">
        <f t="shared" si="11"/>
        <v>0</v>
      </c>
      <c r="M9" s="29">
        <f t="shared" si="0"/>
        <v>0</v>
      </c>
      <c r="N9" s="26">
        <f>IF(K9=0,0,IF(K9&lt;=5,IF(L9&lt;5,M9,5-K9)))</f>
        <v>0</v>
      </c>
      <c r="O9" s="30">
        <f t="shared" ref="O9:O38" si="12">IF(L9=0,0,IF(L9&gt;=22,IF(K9&gt;22,M9,L9-22)))</f>
        <v>0</v>
      </c>
      <c r="P9" s="24">
        <f>IF(C9="",0,IF(K9&lt;8,8,K9))</f>
        <v>0</v>
      </c>
      <c r="Q9" s="24">
        <f t="shared" si="1"/>
        <v>0</v>
      </c>
      <c r="R9" s="29">
        <f t="shared" si="2"/>
        <v>0</v>
      </c>
      <c r="S9" s="31">
        <f t="shared" si="3"/>
        <v>0</v>
      </c>
      <c r="T9" s="28">
        <f t="shared" ref="T9:U39" si="13">E9*24</f>
        <v>0</v>
      </c>
      <c r="U9" s="28">
        <f t="shared" si="13"/>
        <v>0</v>
      </c>
      <c r="V9" s="29">
        <f t="shared" si="4"/>
        <v>0</v>
      </c>
      <c r="W9" s="26">
        <f t="shared" ref="W9:W39" si="14">IF(T9=0,0,IF(T9&lt;=5,IF(U9&lt;5,V9,5-T9)))</f>
        <v>0</v>
      </c>
      <c r="X9" s="30">
        <f t="shared" ref="X9:X39" si="15">IF(U9=0,0,IF(U9&gt;=22,IF(T9&gt;22,V9,U9-22)))</f>
        <v>0</v>
      </c>
      <c r="Y9" s="24">
        <f t="shared" ref="Y9:Y39" si="16">IF(E9="",0,IF(T9&lt;8,8,T9))</f>
        <v>0</v>
      </c>
      <c r="Z9" s="24">
        <f t="shared" si="5"/>
        <v>0</v>
      </c>
      <c r="AA9" s="29">
        <f t="shared" si="6"/>
        <v>0</v>
      </c>
      <c r="AB9" s="31">
        <f t="shared" si="7"/>
        <v>0</v>
      </c>
      <c r="AC9" s="15" t="str">
        <f t="shared" ref="AC9:AC14" si="17">IF(WEEKDAY(B9)=1,"ja",IF(WEEKDAY(B9)=7,"ja","nein"))</f>
        <v>nein</v>
      </c>
      <c r="AD9" s="32" t="str">
        <f>INDEX({"Montag";"Dienstag";"Mittwoch";"Donnerstag";"Freitag";"Samstag";"Sonntag"},WEEKDAY(B9,2))</f>
        <v>Dienstag</v>
      </c>
    </row>
    <row r="10" spans="1:34" ht="16.5" thickBot="1" x14ac:dyDescent="0.3">
      <c r="A10" s="35" t="str">
        <f>INDEX({"Montag";"Dienstag";"Mittwoch";"Donnerstag";"Freitag";"Samstag";"Sonntag"},WEEKDAY(B10,2))</f>
        <v>Mittwoch</v>
      </c>
      <c r="B10" s="57">
        <v>44503</v>
      </c>
      <c r="C10" s="33"/>
      <c r="D10" s="33"/>
      <c r="E10" s="33"/>
      <c r="F10" s="33"/>
      <c r="G10" s="34">
        <f t="shared" si="8"/>
        <v>0</v>
      </c>
      <c r="H10" s="34">
        <f t="shared" si="9"/>
        <v>0</v>
      </c>
      <c r="I10" s="36">
        <f t="shared" si="10"/>
        <v>0</v>
      </c>
      <c r="J10" s="20"/>
      <c r="K10" s="28">
        <f t="shared" si="11"/>
        <v>0</v>
      </c>
      <c r="L10" s="28">
        <f t="shared" si="11"/>
        <v>0</v>
      </c>
      <c r="M10" s="29">
        <f t="shared" si="0"/>
        <v>0</v>
      </c>
      <c r="N10" s="26">
        <f t="shared" ref="N10:N22" si="18">IF(K10=0,0,IF(K10&lt;=5,IF(L10&lt;5,M10,5-K10)))</f>
        <v>0</v>
      </c>
      <c r="O10" s="30">
        <f t="shared" si="12"/>
        <v>0</v>
      </c>
      <c r="P10" s="24">
        <f t="shared" ref="P10:P22" si="19">IF(C10="",0,IF(K10&lt;8,8,K10))</f>
        <v>0</v>
      </c>
      <c r="Q10" s="24">
        <f>IF(L10&gt;18,18,L10)</f>
        <v>0</v>
      </c>
      <c r="R10" s="29">
        <f>IF(Q10&lt;P10,0,Q10-P10)</f>
        <v>0</v>
      </c>
      <c r="S10" s="31">
        <f t="shared" si="3"/>
        <v>0</v>
      </c>
      <c r="T10" s="28">
        <f t="shared" si="13"/>
        <v>0</v>
      </c>
      <c r="U10" s="28">
        <f t="shared" si="13"/>
        <v>0</v>
      </c>
      <c r="V10" s="29">
        <f t="shared" si="4"/>
        <v>0</v>
      </c>
      <c r="W10" s="26">
        <f t="shared" si="14"/>
        <v>0</v>
      </c>
      <c r="X10" s="30">
        <f t="shared" si="15"/>
        <v>0</v>
      </c>
      <c r="Y10" s="24">
        <f t="shared" si="16"/>
        <v>0</v>
      </c>
      <c r="Z10" s="24">
        <f t="shared" si="5"/>
        <v>0</v>
      </c>
      <c r="AA10" s="29">
        <f t="shared" si="6"/>
        <v>0</v>
      </c>
      <c r="AB10" s="31">
        <f t="shared" si="7"/>
        <v>0</v>
      </c>
      <c r="AC10" s="15" t="str">
        <f t="shared" si="17"/>
        <v>nein</v>
      </c>
      <c r="AD10" s="32" t="str">
        <f>INDEX({"Montag";"Dienstag";"Mittwoch";"Donnerstag";"Freitag";"Samstag";"Sonntag"},WEEKDAY(B10,2))</f>
        <v>Mittwoch</v>
      </c>
    </row>
    <row r="11" spans="1:34" ht="16.5" thickBot="1" x14ac:dyDescent="0.3">
      <c r="A11" s="35" t="str">
        <f>INDEX({"Montag";"Dienstag";"Mittwoch";"Donnerstag";"Freitag";"Samstag";"Sonntag"},WEEKDAY(B11,2))</f>
        <v>Donnerstag</v>
      </c>
      <c r="B11" s="57">
        <v>44504</v>
      </c>
      <c r="C11" s="33"/>
      <c r="D11" s="33"/>
      <c r="E11" s="33"/>
      <c r="F11" s="33"/>
      <c r="G11" s="34">
        <f t="shared" si="8"/>
        <v>0</v>
      </c>
      <c r="H11" s="34">
        <f t="shared" si="9"/>
        <v>0</v>
      </c>
      <c r="I11" s="36">
        <f t="shared" si="10"/>
        <v>0</v>
      </c>
      <c r="J11" s="20"/>
      <c r="K11" s="28">
        <f t="shared" si="11"/>
        <v>0</v>
      </c>
      <c r="L11" s="28">
        <f t="shared" si="11"/>
        <v>0</v>
      </c>
      <c r="M11" s="29">
        <f t="shared" si="0"/>
        <v>0</v>
      </c>
      <c r="N11" s="26">
        <f t="shared" si="18"/>
        <v>0</v>
      </c>
      <c r="O11" s="30">
        <f t="shared" si="12"/>
        <v>0</v>
      </c>
      <c r="P11" s="24">
        <f t="shared" si="19"/>
        <v>0</v>
      </c>
      <c r="Q11" s="24">
        <f t="shared" si="1"/>
        <v>0</v>
      </c>
      <c r="R11" s="29">
        <f t="shared" si="2"/>
        <v>0</v>
      </c>
      <c r="S11" s="31">
        <f t="shared" si="3"/>
        <v>0</v>
      </c>
      <c r="T11" s="28">
        <f t="shared" si="13"/>
        <v>0</v>
      </c>
      <c r="U11" s="28">
        <f t="shared" si="13"/>
        <v>0</v>
      </c>
      <c r="V11" s="29">
        <f t="shared" si="4"/>
        <v>0</v>
      </c>
      <c r="W11" s="26">
        <f t="shared" si="14"/>
        <v>0</v>
      </c>
      <c r="X11" s="30">
        <f t="shared" si="15"/>
        <v>0</v>
      </c>
      <c r="Y11" s="24">
        <f t="shared" si="16"/>
        <v>0</v>
      </c>
      <c r="Z11" s="24">
        <f t="shared" si="5"/>
        <v>0</v>
      </c>
      <c r="AA11" s="29">
        <f t="shared" si="6"/>
        <v>0</v>
      </c>
      <c r="AB11" s="31">
        <f t="shared" si="7"/>
        <v>0</v>
      </c>
      <c r="AC11" s="15" t="s">
        <v>50</v>
      </c>
      <c r="AD11" s="32" t="str">
        <f>INDEX({"Montag";"Dienstag";"Mittwoch";"Donnerstag";"Freitag";"Samstag";"Sonntag"},WEEKDAY(B11,2))</f>
        <v>Donnerstag</v>
      </c>
    </row>
    <row r="12" spans="1:34" ht="16.5" thickBot="1" x14ac:dyDescent="0.3">
      <c r="A12" s="35" t="str">
        <f>INDEX({"Montag";"Dienstag";"Mittwoch";"Donnerstag";"Freitag";"Samstag";"Sonntag"},WEEKDAY(B12,2))</f>
        <v>Freitag</v>
      </c>
      <c r="B12" s="57">
        <v>44505</v>
      </c>
      <c r="C12" s="33"/>
      <c r="D12" s="33"/>
      <c r="E12" s="33"/>
      <c r="F12" s="33"/>
      <c r="G12" s="34">
        <f t="shared" si="8"/>
        <v>0</v>
      </c>
      <c r="H12" s="34">
        <f t="shared" si="9"/>
        <v>0</v>
      </c>
      <c r="I12" s="36">
        <f t="shared" si="10"/>
        <v>0</v>
      </c>
      <c r="J12" s="20"/>
      <c r="K12" s="28">
        <f t="shared" si="11"/>
        <v>0</v>
      </c>
      <c r="L12" s="28">
        <f t="shared" si="11"/>
        <v>0</v>
      </c>
      <c r="M12" s="29">
        <f t="shared" si="0"/>
        <v>0</v>
      </c>
      <c r="N12" s="26">
        <f t="shared" si="18"/>
        <v>0</v>
      </c>
      <c r="O12" s="30">
        <f t="shared" si="12"/>
        <v>0</v>
      </c>
      <c r="P12" s="24">
        <f t="shared" si="19"/>
        <v>0</v>
      </c>
      <c r="Q12" s="24">
        <f t="shared" si="1"/>
        <v>0</v>
      </c>
      <c r="R12" s="29">
        <f t="shared" si="2"/>
        <v>0</v>
      </c>
      <c r="S12" s="31">
        <f t="shared" si="3"/>
        <v>0</v>
      </c>
      <c r="T12" s="28">
        <f t="shared" si="13"/>
        <v>0</v>
      </c>
      <c r="U12" s="28">
        <f t="shared" si="13"/>
        <v>0</v>
      </c>
      <c r="V12" s="29">
        <f t="shared" si="4"/>
        <v>0</v>
      </c>
      <c r="W12" s="26">
        <f t="shared" si="14"/>
        <v>0</v>
      </c>
      <c r="X12" s="30">
        <f t="shared" si="15"/>
        <v>0</v>
      </c>
      <c r="Y12" s="24">
        <f t="shared" si="16"/>
        <v>0</v>
      </c>
      <c r="Z12" s="24">
        <f t="shared" si="5"/>
        <v>0</v>
      </c>
      <c r="AA12" s="29">
        <f t="shared" si="6"/>
        <v>0</v>
      </c>
      <c r="AB12" s="31">
        <f t="shared" si="7"/>
        <v>0</v>
      </c>
      <c r="AC12" s="15" t="str">
        <f t="shared" si="17"/>
        <v>nein</v>
      </c>
      <c r="AD12" s="32" t="str">
        <f>INDEX({"Montag";"Dienstag";"Mittwoch";"Donnerstag";"Freitag";"Samstag";"Sonntag"},WEEKDAY(B12,2))</f>
        <v>Freitag</v>
      </c>
    </row>
    <row r="13" spans="1:34" ht="16.5" thickBot="1" x14ac:dyDescent="0.3">
      <c r="A13" s="35" t="str">
        <f>INDEX({"Montag";"Dienstag";"Mittwoch";"Donnerstag";"Freitag";"Samstag";"Sonntag"},WEEKDAY(B13,2))</f>
        <v>Samstag</v>
      </c>
      <c r="B13" s="57">
        <v>44506</v>
      </c>
      <c r="C13" s="33"/>
      <c r="D13" s="33"/>
      <c r="E13" s="33"/>
      <c r="F13" s="33"/>
      <c r="G13" s="34">
        <f t="shared" si="8"/>
        <v>0</v>
      </c>
      <c r="H13" s="34">
        <f t="shared" si="9"/>
        <v>0</v>
      </c>
      <c r="I13" s="36">
        <f t="shared" si="10"/>
        <v>0</v>
      </c>
      <c r="J13" s="20"/>
      <c r="K13" s="28">
        <f t="shared" si="11"/>
        <v>0</v>
      </c>
      <c r="L13" s="28">
        <f t="shared" si="11"/>
        <v>0</v>
      </c>
      <c r="M13" s="29">
        <f t="shared" si="0"/>
        <v>0</v>
      </c>
      <c r="N13" s="26">
        <f t="shared" si="18"/>
        <v>0</v>
      </c>
      <c r="O13" s="30">
        <f t="shared" si="12"/>
        <v>0</v>
      </c>
      <c r="P13" s="24">
        <f t="shared" si="19"/>
        <v>0</v>
      </c>
      <c r="Q13" s="24">
        <f t="shared" si="1"/>
        <v>0</v>
      </c>
      <c r="R13" s="29">
        <f t="shared" si="2"/>
        <v>0</v>
      </c>
      <c r="S13" s="31">
        <f t="shared" si="3"/>
        <v>0</v>
      </c>
      <c r="T13" s="28">
        <f t="shared" si="13"/>
        <v>0</v>
      </c>
      <c r="U13" s="28">
        <f t="shared" si="13"/>
        <v>0</v>
      </c>
      <c r="V13" s="29">
        <f t="shared" si="4"/>
        <v>0</v>
      </c>
      <c r="W13" s="26">
        <f t="shared" si="14"/>
        <v>0</v>
      </c>
      <c r="X13" s="30">
        <f t="shared" si="15"/>
        <v>0</v>
      </c>
      <c r="Y13" s="24">
        <f t="shared" si="16"/>
        <v>0</v>
      </c>
      <c r="Z13" s="24">
        <f t="shared" si="5"/>
        <v>0</v>
      </c>
      <c r="AA13" s="29">
        <f t="shared" si="6"/>
        <v>0</v>
      </c>
      <c r="AB13" s="31">
        <f t="shared" si="7"/>
        <v>0</v>
      </c>
      <c r="AC13" s="15" t="str">
        <f t="shared" si="17"/>
        <v>ja</v>
      </c>
      <c r="AD13" s="32" t="str">
        <f>INDEX({"Montag";"Dienstag";"Mittwoch";"Donnerstag";"Freitag";"Samstag";"Sonntag"},WEEKDAY(B13,2))</f>
        <v>Samstag</v>
      </c>
    </row>
    <row r="14" spans="1:34" ht="16.5" thickBot="1" x14ac:dyDescent="0.3">
      <c r="A14" s="37" t="str">
        <f>INDEX({"Montag";"Dienstag";"Mittwoch";"Donnerstag";"Freitag";"Samstag";"Sonntag"},WEEKDAY(B14,2))</f>
        <v>Sonntag</v>
      </c>
      <c r="B14" s="57">
        <v>44507</v>
      </c>
      <c r="C14" s="38"/>
      <c r="D14" s="38"/>
      <c r="E14" s="38"/>
      <c r="F14" s="38"/>
      <c r="G14" s="39">
        <f t="shared" si="8"/>
        <v>0</v>
      </c>
      <c r="H14" s="39">
        <f t="shared" si="9"/>
        <v>0</v>
      </c>
      <c r="I14" s="40">
        <f t="shared" si="10"/>
        <v>0</v>
      </c>
      <c r="J14" s="20"/>
      <c r="K14" s="28">
        <f t="shared" si="11"/>
        <v>0</v>
      </c>
      <c r="L14" s="28">
        <f t="shared" si="11"/>
        <v>0</v>
      </c>
      <c r="M14" s="29">
        <f t="shared" si="0"/>
        <v>0</v>
      </c>
      <c r="N14" s="26">
        <f t="shared" si="18"/>
        <v>0</v>
      </c>
      <c r="O14" s="30">
        <f t="shared" si="12"/>
        <v>0</v>
      </c>
      <c r="P14" s="24">
        <f t="shared" si="19"/>
        <v>0</v>
      </c>
      <c r="Q14" s="24">
        <f t="shared" si="1"/>
        <v>0</v>
      </c>
      <c r="R14" s="29">
        <f t="shared" si="2"/>
        <v>0</v>
      </c>
      <c r="S14" s="31">
        <f t="shared" si="3"/>
        <v>0</v>
      </c>
      <c r="T14" s="28">
        <f t="shared" si="13"/>
        <v>0</v>
      </c>
      <c r="U14" s="28">
        <f t="shared" si="13"/>
        <v>0</v>
      </c>
      <c r="V14" s="29">
        <f t="shared" si="4"/>
        <v>0</v>
      </c>
      <c r="W14" s="26">
        <f t="shared" si="14"/>
        <v>0</v>
      </c>
      <c r="X14" s="30">
        <f t="shared" si="15"/>
        <v>0</v>
      </c>
      <c r="Y14" s="24">
        <f t="shared" si="16"/>
        <v>0</v>
      </c>
      <c r="Z14" s="24">
        <f t="shared" si="5"/>
        <v>0</v>
      </c>
      <c r="AA14" s="29">
        <f t="shared" si="6"/>
        <v>0</v>
      </c>
      <c r="AB14" s="31">
        <f t="shared" si="7"/>
        <v>0</v>
      </c>
      <c r="AC14" s="15" t="str">
        <f t="shared" si="17"/>
        <v>ja</v>
      </c>
      <c r="AD14" s="32" t="str">
        <f>INDEX({"Montag";"Dienstag";"Mittwoch";"Donnerstag";"Freitag";"Samstag";"Sonntag"},WEEKDAY(B14,2))</f>
        <v>Sonntag</v>
      </c>
    </row>
    <row r="15" spans="1:34" ht="16.5" thickBot="1" x14ac:dyDescent="0.3">
      <c r="A15" s="83"/>
      <c r="B15" s="75"/>
      <c r="C15" s="80"/>
      <c r="D15" s="84" t="s">
        <v>44</v>
      </c>
      <c r="E15" s="85"/>
      <c r="F15" s="86">
        <f>SUM(G8:G14)+SUM(H8:H14)+SUM(I8:I14)</f>
        <v>0</v>
      </c>
      <c r="G15" s="75"/>
      <c r="H15" s="75"/>
      <c r="I15" s="76"/>
      <c r="J15" s="20"/>
      <c r="K15" s="28"/>
      <c r="L15" s="28"/>
      <c r="M15" s="29"/>
      <c r="N15" s="26"/>
      <c r="O15" s="30"/>
      <c r="P15" s="24"/>
      <c r="R15" s="29"/>
      <c r="T15" s="28"/>
      <c r="U15" s="28"/>
      <c r="V15" s="29"/>
      <c r="W15" s="26"/>
      <c r="X15" s="30"/>
      <c r="Y15" s="24"/>
      <c r="Z15" s="24"/>
      <c r="AA15" s="29"/>
      <c r="AB15" s="31"/>
    </row>
    <row r="16" spans="1:34" ht="16.5" thickBot="1" x14ac:dyDescent="0.3">
      <c r="A16" s="56" t="str">
        <f>INDEX({"Montag";"Dienstag";"Mittwoch";"Donnerstag";"Freitag";"Samstag";"Sonntag"},WEEKDAY(B16,2))</f>
        <v>Montag</v>
      </c>
      <c r="B16" s="57">
        <v>44508</v>
      </c>
      <c r="C16" s="58"/>
      <c r="D16" s="58"/>
      <c r="E16" s="58"/>
      <c r="F16" s="58"/>
      <c r="G16" s="59">
        <f>IF(AC16="ja",0,R16)+IF(AC16="ja",0,AA16)</f>
        <v>0</v>
      </c>
      <c r="H16" s="59">
        <f>((M16+V16)-G16-I16)</f>
        <v>0</v>
      </c>
      <c r="I16" s="60">
        <f>IF(AC16="ja",0,(N16+O16))+IF(AC16="ja",0,(W16+X16))</f>
        <v>0</v>
      </c>
      <c r="J16" s="20"/>
      <c r="K16" s="28">
        <f t="shared" si="11"/>
        <v>0</v>
      </c>
      <c r="L16" s="28">
        <f t="shared" si="11"/>
        <v>0</v>
      </c>
      <c r="M16" s="29">
        <f t="shared" si="0"/>
        <v>0</v>
      </c>
      <c r="N16" s="26">
        <f t="shared" si="18"/>
        <v>0</v>
      </c>
      <c r="O16" s="30">
        <f t="shared" si="12"/>
        <v>0</v>
      </c>
      <c r="P16" s="24">
        <f t="shared" si="19"/>
        <v>0</v>
      </c>
      <c r="Q16" s="24">
        <f t="shared" ref="Q16:Q22" si="20">IF(L16&gt;18,18,L16)</f>
        <v>0</v>
      </c>
      <c r="R16" s="29">
        <f t="shared" si="2"/>
        <v>0</v>
      </c>
      <c r="S16" s="31">
        <f t="shared" ref="S16:S22" si="21">M16-N16-O16-R16</f>
        <v>0</v>
      </c>
      <c r="T16" s="28">
        <f t="shared" si="13"/>
        <v>0</v>
      </c>
      <c r="U16" s="28">
        <f t="shared" si="13"/>
        <v>0</v>
      </c>
      <c r="V16" s="29">
        <f t="shared" si="4"/>
        <v>0</v>
      </c>
      <c r="W16" s="26">
        <f t="shared" si="14"/>
        <v>0</v>
      </c>
      <c r="X16" s="30">
        <f t="shared" si="15"/>
        <v>0</v>
      </c>
      <c r="Y16" s="24">
        <f t="shared" si="16"/>
        <v>0</v>
      </c>
      <c r="Z16" s="24">
        <f t="shared" si="5"/>
        <v>0</v>
      </c>
      <c r="AA16" s="29">
        <f t="shared" si="6"/>
        <v>0</v>
      </c>
      <c r="AB16" s="31">
        <f t="shared" si="7"/>
        <v>0</v>
      </c>
      <c r="AC16" s="15" t="str">
        <f t="shared" ref="AC16:AC22" si="22">IF(WEEKDAY(B16)=1,"ja",IF(WEEKDAY(B16)=7,"ja","nein"))</f>
        <v>nein</v>
      </c>
      <c r="AD16" s="32" t="str">
        <f>INDEX({"Montag";"Dienstag";"Mittwoch";"Donnerstag";"Freitag";"Samstag";"Sonntag"},WEEKDAY(B16,2))</f>
        <v>Montag</v>
      </c>
    </row>
    <row r="17" spans="1:30" s="2" customFormat="1" ht="16.5" thickBot="1" x14ac:dyDescent="0.3">
      <c r="A17" s="35" t="str">
        <f>INDEX({"Montag";"Dienstag";"Mittwoch";"Donnerstag";"Freitag";"Samstag";"Sonntag"},WEEKDAY(B17,2))</f>
        <v>Dienstag</v>
      </c>
      <c r="B17" s="57">
        <v>44509</v>
      </c>
      <c r="C17" s="33"/>
      <c r="D17" s="33"/>
      <c r="E17" s="33"/>
      <c r="F17" s="33"/>
      <c r="G17" s="34">
        <f t="shared" ref="G17:G22" si="23">IF(AC17="ja",0,R17)+IF(AC17="ja",0,AA17)</f>
        <v>0</v>
      </c>
      <c r="H17" s="34">
        <f t="shared" ref="H17:H22" si="24">((M17+V17)-G17-I17)</f>
        <v>0</v>
      </c>
      <c r="I17" s="36">
        <f t="shared" ref="I17:I22" si="25">IF(AC17="ja",0,(N17+O17))+IF(AC17="ja",0,(W17+X17))</f>
        <v>0</v>
      </c>
      <c r="J17" s="20"/>
      <c r="K17" s="28">
        <f t="shared" si="11"/>
        <v>0</v>
      </c>
      <c r="L17" s="28">
        <f t="shared" si="11"/>
        <v>0</v>
      </c>
      <c r="M17" s="29">
        <f t="shared" si="0"/>
        <v>0</v>
      </c>
      <c r="N17" s="26">
        <f t="shared" si="18"/>
        <v>0</v>
      </c>
      <c r="O17" s="30">
        <f t="shared" si="12"/>
        <v>0</v>
      </c>
      <c r="P17" s="24">
        <f t="shared" si="19"/>
        <v>0</v>
      </c>
      <c r="Q17" s="24">
        <f t="shared" si="20"/>
        <v>0</v>
      </c>
      <c r="R17" s="29">
        <f t="shared" si="2"/>
        <v>0</v>
      </c>
      <c r="S17" s="31">
        <f t="shared" si="21"/>
        <v>0</v>
      </c>
      <c r="T17" s="28">
        <f t="shared" si="13"/>
        <v>0</v>
      </c>
      <c r="U17" s="28">
        <f t="shared" si="13"/>
        <v>0</v>
      </c>
      <c r="V17" s="29">
        <f t="shared" si="4"/>
        <v>0</v>
      </c>
      <c r="W17" s="26">
        <f t="shared" si="14"/>
        <v>0</v>
      </c>
      <c r="X17" s="30">
        <f t="shared" si="15"/>
        <v>0</v>
      </c>
      <c r="Y17" s="24">
        <f t="shared" si="16"/>
        <v>0</v>
      </c>
      <c r="Z17" s="24">
        <f t="shared" si="5"/>
        <v>0</v>
      </c>
      <c r="AA17" s="29">
        <f t="shared" si="6"/>
        <v>0</v>
      </c>
      <c r="AB17" s="31">
        <f t="shared" si="7"/>
        <v>0</v>
      </c>
      <c r="AC17" s="15" t="str">
        <f t="shared" si="22"/>
        <v>nein</v>
      </c>
      <c r="AD17" s="32" t="str">
        <f>INDEX({"Montag";"Dienstag";"Mittwoch";"Donnerstag";"Freitag";"Samstag";"Sonntag"},WEEKDAY(B17,2))</f>
        <v>Dienstag</v>
      </c>
    </row>
    <row r="18" spans="1:30" s="2" customFormat="1" ht="16.5" thickBot="1" x14ac:dyDescent="0.3">
      <c r="A18" s="35" t="str">
        <f>INDEX({"Montag";"Dienstag";"Mittwoch";"Donnerstag";"Freitag";"Samstag";"Sonntag"},WEEKDAY(B18,2))</f>
        <v>Mittwoch</v>
      </c>
      <c r="B18" s="57">
        <v>44510</v>
      </c>
      <c r="C18" s="33"/>
      <c r="D18" s="33"/>
      <c r="E18" s="33"/>
      <c r="F18" s="33"/>
      <c r="G18" s="34">
        <f t="shared" si="23"/>
        <v>0</v>
      </c>
      <c r="H18" s="34">
        <f t="shared" si="24"/>
        <v>0</v>
      </c>
      <c r="I18" s="36">
        <f t="shared" si="25"/>
        <v>0</v>
      </c>
      <c r="J18" s="20"/>
      <c r="K18" s="28">
        <f t="shared" si="11"/>
        <v>0</v>
      </c>
      <c r="L18" s="28">
        <f t="shared" si="11"/>
        <v>0</v>
      </c>
      <c r="M18" s="29">
        <f t="shared" si="0"/>
        <v>0</v>
      </c>
      <c r="N18" s="26">
        <f t="shared" si="18"/>
        <v>0</v>
      </c>
      <c r="O18" s="30">
        <f t="shared" si="12"/>
        <v>0</v>
      </c>
      <c r="P18" s="24">
        <f t="shared" si="19"/>
        <v>0</v>
      </c>
      <c r="Q18" s="24">
        <f t="shared" si="20"/>
        <v>0</v>
      </c>
      <c r="R18" s="29">
        <f t="shared" si="2"/>
        <v>0</v>
      </c>
      <c r="S18" s="31">
        <f t="shared" si="21"/>
        <v>0</v>
      </c>
      <c r="T18" s="28">
        <f t="shared" si="13"/>
        <v>0</v>
      </c>
      <c r="U18" s="28">
        <f t="shared" si="13"/>
        <v>0</v>
      </c>
      <c r="V18" s="29">
        <f t="shared" si="4"/>
        <v>0</v>
      </c>
      <c r="W18" s="26">
        <f t="shared" si="14"/>
        <v>0</v>
      </c>
      <c r="X18" s="30">
        <f t="shared" si="15"/>
        <v>0</v>
      </c>
      <c r="Y18" s="24">
        <f t="shared" si="16"/>
        <v>0</v>
      </c>
      <c r="Z18" s="24">
        <f t="shared" si="5"/>
        <v>0</v>
      </c>
      <c r="AA18" s="29">
        <f t="shared" si="6"/>
        <v>0</v>
      </c>
      <c r="AB18" s="31">
        <f t="shared" si="7"/>
        <v>0</v>
      </c>
      <c r="AC18" s="15" t="str">
        <f t="shared" si="22"/>
        <v>nein</v>
      </c>
      <c r="AD18" s="32" t="str">
        <f>INDEX({"Montag";"Dienstag";"Mittwoch";"Donnerstag";"Freitag";"Samstag";"Sonntag"},WEEKDAY(B18,2))</f>
        <v>Mittwoch</v>
      </c>
    </row>
    <row r="19" spans="1:30" s="2" customFormat="1" ht="16.5" thickBot="1" x14ac:dyDescent="0.3">
      <c r="A19" s="35" t="str">
        <f>INDEX({"Montag";"Dienstag";"Mittwoch";"Donnerstag";"Freitag";"Samstag";"Sonntag"},WEEKDAY(B19,2))</f>
        <v>Donnerstag</v>
      </c>
      <c r="B19" s="57">
        <v>44511</v>
      </c>
      <c r="C19" s="33"/>
      <c r="D19" s="33"/>
      <c r="E19" s="33"/>
      <c r="F19" s="33"/>
      <c r="G19" s="34">
        <f t="shared" si="23"/>
        <v>0</v>
      </c>
      <c r="H19" s="34">
        <f t="shared" si="24"/>
        <v>0</v>
      </c>
      <c r="I19" s="36">
        <f t="shared" si="25"/>
        <v>0</v>
      </c>
      <c r="J19" s="20"/>
      <c r="K19" s="28">
        <f t="shared" si="11"/>
        <v>0</v>
      </c>
      <c r="L19" s="28">
        <f t="shared" si="11"/>
        <v>0</v>
      </c>
      <c r="M19" s="29">
        <f t="shared" si="0"/>
        <v>0</v>
      </c>
      <c r="N19" s="26">
        <f t="shared" si="18"/>
        <v>0</v>
      </c>
      <c r="O19" s="30">
        <f t="shared" si="12"/>
        <v>0</v>
      </c>
      <c r="P19" s="24">
        <f t="shared" si="19"/>
        <v>0</v>
      </c>
      <c r="Q19" s="24">
        <f t="shared" si="20"/>
        <v>0</v>
      </c>
      <c r="R19" s="29">
        <f t="shared" si="2"/>
        <v>0</v>
      </c>
      <c r="S19" s="31">
        <f t="shared" si="21"/>
        <v>0</v>
      </c>
      <c r="T19" s="28">
        <f t="shared" si="13"/>
        <v>0</v>
      </c>
      <c r="U19" s="28">
        <f t="shared" si="13"/>
        <v>0</v>
      </c>
      <c r="V19" s="29">
        <f t="shared" si="4"/>
        <v>0</v>
      </c>
      <c r="W19" s="26">
        <f t="shared" si="14"/>
        <v>0</v>
      </c>
      <c r="X19" s="30">
        <f t="shared" si="15"/>
        <v>0</v>
      </c>
      <c r="Y19" s="24">
        <f t="shared" si="16"/>
        <v>0</v>
      </c>
      <c r="Z19" s="24">
        <f t="shared" si="5"/>
        <v>0</v>
      </c>
      <c r="AA19" s="29">
        <f t="shared" si="6"/>
        <v>0</v>
      </c>
      <c r="AB19" s="31">
        <f t="shared" si="7"/>
        <v>0</v>
      </c>
      <c r="AC19" s="15" t="str">
        <f t="shared" si="22"/>
        <v>nein</v>
      </c>
      <c r="AD19" s="32" t="str">
        <f>INDEX({"Montag";"Dienstag";"Mittwoch";"Donnerstag";"Freitag";"Samstag";"Sonntag"},WEEKDAY(B19,2))</f>
        <v>Donnerstag</v>
      </c>
    </row>
    <row r="20" spans="1:30" s="2" customFormat="1" ht="16.5" thickBot="1" x14ac:dyDescent="0.3">
      <c r="A20" s="35" t="str">
        <f>INDEX({"Montag";"Dienstag";"Mittwoch";"Donnerstag";"Freitag";"Samstag";"Sonntag"},WEEKDAY(B20,2))</f>
        <v>Freitag</v>
      </c>
      <c r="B20" s="57">
        <v>44512</v>
      </c>
      <c r="C20" s="33"/>
      <c r="D20" s="33"/>
      <c r="E20" s="33"/>
      <c r="F20" s="33"/>
      <c r="G20" s="34">
        <f t="shared" si="23"/>
        <v>0</v>
      </c>
      <c r="H20" s="34">
        <f t="shared" si="24"/>
        <v>0</v>
      </c>
      <c r="I20" s="36">
        <f t="shared" si="25"/>
        <v>0</v>
      </c>
      <c r="J20" s="20"/>
      <c r="K20" s="28">
        <f t="shared" si="11"/>
        <v>0</v>
      </c>
      <c r="L20" s="28">
        <f t="shared" si="11"/>
        <v>0</v>
      </c>
      <c r="M20" s="29">
        <f t="shared" si="0"/>
        <v>0</v>
      </c>
      <c r="N20" s="26">
        <f t="shared" si="18"/>
        <v>0</v>
      </c>
      <c r="O20" s="30">
        <f t="shared" si="12"/>
        <v>0</v>
      </c>
      <c r="P20" s="24">
        <f t="shared" si="19"/>
        <v>0</v>
      </c>
      <c r="Q20" s="24">
        <f t="shared" si="20"/>
        <v>0</v>
      </c>
      <c r="R20" s="29">
        <f t="shared" si="2"/>
        <v>0</v>
      </c>
      <c r="S20" s="31">
        <f t="shared" si="21"/>
        <v>0</v>
      </c>
      <c r="T20" s="28">
        <f t="shared" si="13"/>
        <v>0</v>
      </c>
      <c r="U20" s="28">
        <f t="shared" si="13"/>
        <v>0</v>
      </c>
      <c r="V20" s="29">
        <f t="shared" si="4"/>
        <v>0</v>
      </c>
      <c r="W20" s="26">
        <f t="shared" si="14"/>
        <v>0</v>
      </c>
      <c r="X20" s="30">
        <f t="shared" si="15"/>
        <v>0</v>
      </c>
      <c r="Y20" s="24">
        <f t="shared" si="16"/>
        <v>0</v>
      </c>
      <c r="Z20" s="24">
        <f t="shared" si="5"/>
        <v>0</v>
      </c>
      <c r="AA20" s="29">
        <f t="shared" si="6"/>
        <v>0</v>
      </c>
      <c r="AB20" s="31">
        <f t="shared" si="7"/>
        <v>0</v>
      </c>
      <c r="AC20" s="15" t="str">
        <f t="shared" si="22"/>
        <v>nein</v>
      </c>
      <c r="AD20" s="32" t="str">
        <f>INDEX({"Montag";"Dienstag";"Mittwoch";"Donnerstag";"Freitag";"Samstag";"Sonntag"},WEEKDAY(B20,2))</f>
        <v>Freitag</v>
      </c>
    </row>
    <row r="21" spans="1:30" s="2" customFormat="1" ht="16.5" thickBot="1" x14ac:dyDescent="0.3">
      <c r="A21" s="35" t="str">
        <f>INDEX({"Montag";"Dienstag";"Mittwoch";"Donnerstag";"Freitag";"Samstag";"Sonntag"},WEEKDAY(B21,2))</f>
        <v>Samstag</v>
      </c>
      <c r="B21" s="57">
        <v>44513</v>
      </c>
      <c r="C21" s="33"/>
      <c r="D21" s="33"/>
      <c r="E21" s="33"/>
      <c r="F21" s="33"/>
      <c r="G21" s="34">
        <f t="shared" si="23"/>
        <v>0</v>
      </c>
      <c r="H21" s="34">
        <f t="shared" si="24"/>
        <v>0</v>
      </c>
      <c r="I21" s="36">
        <f t="shared" si="25"/>
        <v>0</v>
      </c>
      <c r="J21" s="20"/>
      <c r="K21" s="28">
        <f t="shared" si="11"/>
        <v>0</v>
      </c>
      <c r="L21" s="28">
        <f t="shared" si="11"/>
        <v>0</v>
      </c>
      <c r="M21" s="29">
        <f t="shared" si="0"/>
        <v>0</v>
      </c>
      <c r="N21" s="26">
        <f t="shared" si="18"/>
        <v>0</v>
      </c>
      <c r="O21" s="30">
        <f t="shared" si="12"/>
        <v>0</v>
      </c>
      <c r="P21" s="24">
        <f t="shared" si="19"/>
        <v>0</v>
      </c>
      <c r="Q21" s="24">
        <f t="shared" si="20"/>
        <v>0</v>
      </c>
      <c r="R21" s="29">
        <f t="shared" si="2"/>
        <v>0</v>
      </c>
      <c r="S21" s="31">
        <f t="shared" si="21"/>
        <v>0</v>
      </c>
      <c r="T21" s="28">
        <f t="shared" si="13"/>
        <v>0</v>
      </c>
      <c r="U21" s="28">
        <f t="shared" si="13"/>
        <v>0</v>
      </c>
      <c r="V21" s="29">
        <f t="shared" si="4"/>
        <v>0</v>
      </c>
      <c r="W21" s="26">
        <f t="shared" si="14"/>
        <v>0</v>
      </c>
      <c r="X21" s="30">
        <f t="shared" si="15"/>
        <v>0</v>
      </c>
      <c r="Y21" s="24">
        <f t="shared" si="16"/>
        <v>0</v>
      </c>
      <c r="Z21" s="24">
        <f t="shared" si="5"/>
        <v>0</v>
      </c>
      <c r="AA21" s="29">
        <f t="shared" si="6"/>
        <v>0</v>
      </c>
      <c r="AB21" s="31">
        <f t="shared" si="7"/>
        <v>0</v>
      </c>
      <c r="AC21" s="15" t="str">
        <f t="shared" si="22"/>
        <v>ja</v>
      </c>
      <c r="AD21" s="32" t="str">
        <f>INDEX({"Montag";"Dienstag";"Mittwoch";"Donnerstag";"Freitag";"Samstag";"Sonntag"},WEEKDAY(B21,2))</f>
        <v>Samstag</v>
      </c>
    </row>
    <row r="22" spans="1:30" s="2" customFormat="1" ht="16.5" thickBot="1" x14ac:dyDescent="0.3">
      <c r="A22" s="37" t="str">
        <f>INDEX({"Montag";"Dienstag";"Mittwoch";"Donnerstag";"Freitag";"Samstag";"Sonntag"},WEEKDAY(B22,2))</f>
        <v>Sonntag</v>
      </c>
      <c r="B22" s="57">
        <v>44514</v>
      </c>
      <c r="C22" s="38"/>
      <c r="D22" s="38"/>
      <c r="E22" s="38"/>
      <c r="F22" s="38"/>
      <c r="G22" s="39">
        <f t="shared" si="23"/>
        <v>0</v>
      </c>
      <c r="H22" s="39">
        <f t="shared" si="24"/>
        <v>0</v>
      </c>
      <c r="I22" s="40">
        <f t="shared" si="25"/>
        <v>0</v>
      </c>
      <c r="J22" s="20"/>
      <c r="K22" s="28">
        <f t="shared" si="11"/>
        <v>0</v>
      </c>
      <c r="L22" s="28">
        <f t="shared" si="11"/>
        <v>0</v>
      </c>
      <c r="M22" s="29">
        <f t="shared" si="0"/>
        <v>0</v>
      </c>
      <c r="N22" s="26">
        <f t="shared" si="18"/>
        <v>0</v>
      </c>
      <c r="O22" s="30">
        <f t="shared" si="12"/>
        <v>0</v>
      </c>
      <c r="P22" s="24">
        <f t="shared" si="19"/>
        <v>0</v>
      </c>
      <c r="Q22" s="24">
        <f t="shared" si="20"/>
        <v>0</v>
      </c>
      <c r="R22" s="29">
        <f t="shared" si="2"/>
        <v>0</v>
      </c>
      <c r="S22" s="31">
        <f t="shared" si="21"/>
        <v>0</v>
      </c>
      <c r="T22" s="28">
        <f t="shared" si="13"/>
        <v>0</v>
      </c>
      <c r="U22" s="28">
        <f t="shared" si="13"/>
        <v>0</v>
      </c>
      <c r="V22" s="29">
        <f t="shared" si="4"/>
        <v>0</v>
      </c>
      <c r="W22" s="26">
        <f t="shared" si="14"/>
        <v>0</v>
      </c>
      <c r="X22" s="30">
        <f t="shared" si="15"/>
        <v>0</v>
      </c>
      <c r="Y22" s="24">
        <f t="shared" si="16"/>
        <v>0</v>
      </c>
      <c r="Z22" s="24">
        <f t="shared" si="5"/>
        <v>0</v>
      </c>
      <c r="AA22" s="29">
        <f t="shared" si="6"/>
        <v>0</v>
      </c>
      <c r="AB22" s="31">
        <f t="shared" si="7"/>
        <v>0</v>
      </c>
      <c r="AC22" s="15" t="str">
        <f t="shared" si="22"/>
        <v>ja</v>
      </c>
      <c r="AD22" s="32" t="str">
        <f>INDEX({"Montag";"Dienstag";"Mittwoch";"Donnerstag";"Freitag";"Samstag";"Sonntag"},WEEKDAY(B22,2))</f>
        <v>Sonntag</v>
      </c>
    </row>
    <row r="23" spans="1:30" s="2" customFormat="1" ht="16.5" thickBot="1" x14ac:dyDescent="0.3">
      <c r="A23" s="49"/>
      <c r="B23" s="41"/>
      <c r="C23" s="48"/>
      <c r="D23" s="84" t="s">
        <v>44</v>
      </c>
      <c r="E23" s="85"/>
      <c r="F23" s="86">
        <f>SUM(G16:G22)+SUM(H16:H22)+SUM(I16:I22)</f>
        <v>0</v>
      </c>
      <c r="G23" s="41"/>
      <c r="H23" s="41"/>
      <c r="I23" s="50"/>
      <c r="J23" s="20"/>
      <c r="K23" s="28"/>
      <c r="L23" s="28"/>
      <c r="M23" s="29"/>
      <c r="N23" s="26"/>
      <c r="O23" s="30"/>
      <c r="P23" s="24"/>
      <c r="Q23" s="24"/>
      <c r="R23" s="29"/>
      <c r="S23" s="31"/>
      <c r="T23" s="28"/>
      <c r="U23" s="28"/>
      <c r="V23" s="29"/>
      <c r="W23" s="26"/>
      <c r="X23" s="30"/>
      <c r="Y23" s="24"/>
      <c r="Z23" s="24"/>
      <c r="AA23" s="29"/>
      <c r="AB23" s="31"/>
      <c r="AC23" s="15"/>
      <c r="AD23" s="32"/>
    </row>
    <row r="24" spans="1:30" s="2" customFormat="1" ht="16.5" thickBot="1" x14ac:dyDescent="0.3">
      <c r="A24" s="56" t="str">
        <f>INDEX({"Montag";"Dienstag";"Mittwoch";"Donnerstag";"Freitag";"Samstag";"Sonntag"},WEEKDAY(B24,2))</f>
        <v>Montag</v>
      </c>
      <c r="B24" s="57">
        <v>44515</v>
      </c>
      <c r="C24" s="58"/>
      <c r="D24" s="58"/>
      <c r="E24" s="58"/>
      <c r="F24" s="58"/>
      <c r="G24" s="59">
        <f>IF(AC24="ja",0,R24)+IF(AC24="ja",0,AA24)</f>
        <v>0</v>
      </c>
      <c r="H24" s="59">
        <f>((M24+V24)-G24-I24)</f>
        <v>0</v>
      </c>
      <c r="I24" s="60">
        <f>IF(AC24="ja",0,(N24+O24))+IF(AC24="ja",0,(W24+X24))</f>
        <v>0</v>
      </c>
      <c r="J24" s="20"/>
      <c r="K24" s="28">
        <f t="shared" ref="K24:L30" si="26">C24*24</f>
        <v>0</v>
      </c>
      <c r="L24" s="28">
        <f t="shared" si="26"/>
        <v>0</v>
      </c>
      <c r="M24" s="29">
        <f t="shared" ref="M24:M30" si="27">IF(L24&lt;K24,-(L24-K24),L24-K24)</f>
        <v>0</v>
      </c>
      <c r="N24" s="26">
        <f t="shared" ref="N24:N30" si="28">IF(K24=0,0,IF(K24&lt;=5,IF(L24&lt;5,M24,5-K24)))</f>
        <v>0</v>
      </c>
      <c r="O24" s="30">
        <f t="shared" si="12"/>
        <v>0</v>
      </c>
      <c r="P24" s="24">
        <f t="shared" ref="P24:P30" si="29">IF(C24="",0,IF(K24&lt;8,8,K24))</f>
        <v>0</v>
      </c>
      <c r="Q24" s="24">
        <f t="shared" ref="Q24:Q30" si="30">IF(L24&gt;18,18,L24)</f>
        <v>0</v>
      </c>
      <c r="R24" s="29">
        <f t="shared" ref="R24:R30" si="31">IF(Q24&lt;P24,0,Q24-P24)</f>
        <v>0</v>
      </c>
      <c r="S24" s="31">
        <f t="shared" ref="S24:S30" si="32">M24-N24-O24-R24</f>
        <v>0</v>
      </c>
      <c r="T24" s="28">
        <f t="shared" si="13"/>
        <v>0</v>
      </c>
      <c r="U24" s="28">
        <f t="shared" si="13"/>
        <v>0</v>
      </c>
      <c r="V24" s="29">
        <f t="shared" si="4"/>
        <v>0</v>
      </c>
      <c r="W24" s="26">
        <f t="shared" si="14"/>
        <v>0</v>
      </c>
      <c r="X24" s="30">
        <f t="shared" si="15"/>
        <v>0</v>
      </c>
      <c r="Y24" s="24">
        <f t="shared" si="16"/>
        <v>0</v>
      </c>
      <c r="Z24" s="24">
        <f t="shared" si="5"/>
        <v>0</v>
      </c>
      <c r="AA24" s="29">
        <f t="shared" si="6"/>
        <v>0</v>
      </c>
      <c r="AB24" s="31">
        <f t="shared" si="7"/>
        <v>0</v>
      </c>
      <c r="AC24" s="15" t="str">
        <f t="shared" ref="AC24:AC30" si="33">IF(WEEKDAY(B24)=1,"ja",IF(WEEKDAY(B24)=7,"ja","nein"))</f>
        <v>nein</v>
      </c>
      <c r="AD24" s="32" t="str">
        <f>INDEX({"Montag";"Dienstag";"Mittwoch";"Donnerstag";"Freitag";"Samstag";"Sonntag"},WEEKDAY(B24,2))</f>
        <v>Montag</v>
      </c>
    </row>
    <row r="25" spans="1:30" s="2" customFormat="1" ht="16.5" thickBot="1" x14ac:dyDescent="0.3">
      <c r="A25" s="35" t="str">
        <f>INDEX({"Montag";"Dienstag";"Mittwoch";"Donnerstag";"Freitag";"Samstag";"Sonntag"},WEEKDAY(B25,2))</f>
        <v>Dienstag</v>
      </c>
      <c r="B25" s="57">
        <v>44516</v>
      </c>
      <c r="C25" s="33"/>
      <c r="D25" s="33"/>
      <c r="E25" s="33"/>
      <c r="F25" s="33"/>
      <c r="G25" s="34">
        <f t="shared" ref="G25:G30" si="34">IF(AC25="ja",0,R25)+IF(AC25="ja",0,AA25)</f>
        <v>0</v>
      </c>
      <c r="H25" s="34">
        <f t="shared" ref="H25:H30" si="35">((M25+V25)-G25-I25)</f>
        <v>0</v>
      </c>
      <c r="I25" s="36">
        <f t="shared" ref="I25:I30" si="36">IF(AC25="ja",0,(N25+O25))+IF(AC25="ja",0,(W25+X25))</f>
        <v>0</v>
      </c>
      <c r="J25" s="20"/>
      <c r="K25" s="28">
        <f t="shared" si="26"/>
        <v>0</v>
      </c>
      <c r="L25" s="28">
        <f t="shared" si="26"/>
        <v>0</v>
      </c>
      <c r="M25" s="29">
        <f t="shared" si="27"/>
        <v>0</v>
      </c>
      <c r="N25" s="26">
        <f t="shared" si="28"/>
        <v>0</v>
      </c>
      <c r="O25" s="30">
        <f t="shared" si="12"/>
        <v>0</v>
      </c>
      <c r="P25" s="24">
        <f t="shared" si="29"/>
        <v>0</v>
      </c>
      <c r="Q25" s="24">
        <f t="shared" si="30"/>
        <v>0</v>
      </c>
      <c r="R25" s="29">
        <f t="shared" si="31"/>
        <v>0</v>
      </c>
      <c r="S25" s="31">
        <f t="shared" si="32"/>
        <v>0</v>
      </c>
      <c r="T25" s="28">
        <f t="shared" si="13"/>
        <v>0</v>
      </c>
      <c r="U25" s="28">
        <f t="shared" si="13"/>
        <v>0</v>
      </c>
      <c r="V25" s="29">
        <f t="shared" si="4"/>
        <v>0</v>
      </c>
      <c r="W25" s="26">
        <f t="shared" si="14"/>
        <v>0</v>
      </c>
      <c r="X25" s="30">
        <f t="shared" si="15"/>
        <v>0</v>
      </c>
      <c r="Y25" s="24">
        <f t="shared" si="16"/>
        <v>0</v>
      </c>
      <c r="Z25" s="24">
        <f t="shared" si="5"/>
        <v>0</v>
      </c>
      <c r="AA25" s="29">
        <f t="shared" si="6"/>
        <v>0</v>
      </c>
      <c r="AB25" s="31">
        <f t="shared" si="7"/>
        <v>0</v>
      </c>
      <c r="AC25" s="15" t="str">
        <f t="shared" si="33"/>
        <v>nein</v>
      </c>
      <c r="AD25" s="32" t="str">
        <f>INDEX({"Montag";"Dienstag";"Mittwoch";"Donnerstag";"Freitag";"Samstag";"Sonntag"},WEEKDAY(B25,2))</f>
        <v>Dienstag</v>
      </c>
    </row>
    <row r="26" spans="1:30" s="2" customFormat="1" ht="16.5" thickBot="1" x14ac:dyDescent="0.3">
      <c r="A26" s="35" t="str">
        <f>INDEX({"Montag";"Dienstag";"Mittwoch";"Donnerstag";"Freitag";"Samstag";"Sonntag"},WEEKDAY(B26,2))</f>
        <v>Mittwoch</v>
      </c>
      <c r="B26" s="57">
        <v>44517</v>
      </c>
      <c r="C26" s="33"/>
      <c r="D26" s="33"/>
      <c r="E26" s="33"/>
      <c r="F26" s="33"/>
      <c r="G26" s="34">
        <f t="shared" si="34"/>
        <v>0</v>
      </c>
      <c r="H26" s="34">
        <f t="shared" si="35"/>
        <v>0</v>
      </c>
      <c r="I26" s="36">
        <f t="shared" si="36"/>
        <v>0</v>
      </c>
      <c r="J26" s="20"/>
      <c r="K26" s="28">
        <f t="shared" si="26"/>
        <v>0</v>
      </c>
      <c r="L26" s="28">
        <f t="shared" si="26"/>
        <v>0</v>
      </c>
      <c r="M26" s="29">
        <f t="shared" si="27"/>
        <v>0</v>
      </c>
      <c r="N26" s="26">
        <f t="shared" si="28"/>
        <v>0</v>
      </c>
      <c r="O26" s="30">
        <f t="shared" si="12"/>
        <v>0</v>
      </c>
      <c r="P26" s="24">
        <f t="shared" si="29"/>
        <v>0</v>
      </c>
      <c r="Q26" s="24">
        <f t="shared" si="30"/>
        <v>0</v>
      </c>
      <c r="R26" s="29">
        <f t="shared" si="31"/>
        <v>0</v>
      </c>
      <c r="S26" s="31">
        <f t="shared" si="32"/>
        <v>0</v>
      </c>
      <c r="T26" s="28">
        <f t="shared" si="13"/>
        <v>0</v>
      </c>
      <c r="U26" s="28">
        <f t="shared" si="13"/>
        <v>0</v>
      </c>
      <c r="V26" s="29">
        <f t="shared" si="4"/>
        <v>0</v>
      </c>
      <c r="W26" s="26">
        <f t="shared" si="14"/>
        <v>0</v>
      </c>
      <c r="X26" s="30">
        <f t="shared" si="15"/>
        <v>0</v>
      </c>
      <c r="Y26" s="24">
        <f t="shared" si="16"/>
        <v>0</v>
      </c>
      <c r="Z26" s="24">
        <f t="shared" si="5"/>
        <v>0</v>
      </c>
      <c r="AA26" s="29">
        <f t="shared" si="6"/>
        <v>0</v>
      </c>
      <c r="AB26" s="31">
        <f t="shared" si="7"/>
        <v>0</v>
      </c>
      <c r="AC26" s="15" t="str">
        <f t="shared" si="33"/>
        <v>nein</v>
      </c>
      <c r="AD26" s="32" t="str">
        <f>INDEX({"Montag";"Dienstag";"Mittwoch";"Donnerstag";"Freitag";"Samstag";"Sonntag"},WEEKDAY(B26,2))</f>
        <v>Mittwoch</v>
      </c>
    </row>
    <row r="27" spans="1:30" s="2" customFormat="1" ht="16.5" thickBot="1" x14ac:dyDescent="0.3">
      <c r="A27" s="35" t="str">
        <f>INDEX({"Montag";"Dienstag";"Mittwoch";"Donnerstag";"Freitag";"Samstag";"Sonntag"},WEEKDAY(B27,2))</f>
        <v>Donnerstag</v>
      </c>
      <c r="B27" s="57">
        <v>44518</v>
      </c>
      <c r="C27" s="33"/>
      <c r="D27" s="33"/>
      <c r="E27" s="33"/>
      <c r="F27" s="33"/>
      <c r="G27" s="34">
        <f t="shared" si="34"/>
        <v>0</v>
      </c>
      <c r="H27" s="34">
        <f t="shared" si="35"/>
        <v>0</v>
      </c>
      <c r="I27" s="36">
        <f t="shared" si="36"/>
        <v>0</v>
      </c>
      <c r="J27" s="20"/>
      <c r="K27" s="28">
        <f t="shared" si="26"/>
        <v>0</v>
      </c>
      <c r="L27" s="28">
        <f t="shared" si="26"/>
        <v>0</v>
      </c>
      <c r="M27" s="29">
        <f t="shared" si="27"/>
        <v>0</v>
      </c>
      <c r="N27" s="26">
        <f t="shared" si="28"/>
        <v>0</v>
      </c>
      <c r="O27" s="30">
        <f t="shared" si="12"/>
        <v>0</v>
      </c>
      <c r="P27" s="24">
        <f t="shared" si="29"/>
        <v>0</v>
      </c>
      <c r="Q27" s="24">
        <f t="shared" si="30"/>
        <v>0</v>
      </c>
      <c r="R27" s="29">
        <f t="shared" si="31"/>
        <v>0</v>
      </c>
      <c r="S27" s="31">
        <f t="shared" si="32"/>
        <v>0</v>
      </c>
      <c r="T27" s="28">
        <f t="shared" si="13"/>
        <v>0</v>
      </c>
      <c r="U27" s="28">
        <f t="shared" si="13"/>
        <v>0</v>
      </c>
      <c r="V27" s="29">
        <f t="shared" si="4"/>
        <v>0</v>
      </c>
      <c r="W27" s="26">
        <f t="shared" si="14"/>
        <v>0</v>
      </c>
      <c r="X27" s="30">
        <f t="shared" si="15"/>
        <v>0</v>
      </c>
      <c r="Y27" s="24">
        <f t="shared" si="16"/>
        <v>0</v>
      </c>
      <c r="Z27" s="24">
        <f t="shared" si="5"/>
        <v>0</v>
      </c>
      <c r="AA27" s="29">
        <f t="shared" si="6"/>
        <v>0</v>
      </c>
      <c r="AB27" s="31">
        <f t="shared" si="7"/>
        <v>0</v>
      </c>
      <c r="AC27" s="15" t="str">
        <f t="shared" si="33"/>
        <v>nein</v>
      </c>
      <c r="AD27" s="32" t="str">
        <f>INDEX({"Montag";"Dienstag";"Mittwoch";"Donnerstag";"Freitag";"Samstag";"Sonntag"},WEEKDAY(B27,2))</f>
        <v>Donnerstag</v>
      </c>
    </row>
    <row r="28" spans="1:30" s="2" customFormat="1" ht="16.5" thickBot="1" x14ac:dyDescent="0.3">
      <c r="A28" s="35" t="str">
        <f>INDEX({"Montag";"Dienstag";"Mittwoch";"Donnerstag";"Freitag";"Samstag";"Sonntag"},WEEKDAY(B28,2))</f>
        <v>Freitag</v>
      </c>
      <c r="B28" s="57">
        <v>44519</v>
      </c>
      <c r="C28" s="33"/>
      <c r="D28" s="33"/>
      <c r="E28" s="33"/>
      <c r="F28" s="33"/>
      <c r="G28" s="34">
        <f t="shared" si="34"/>
        <v>0</v>
      </c>
      <c r="H28" s="34">
        <f t="shared" si="35"/>
        <v>0</v>
      </c>
      <c r="I28" s="36">
        <f t="shared" si="36"/>
        <v>0</v>
      </c>
      <c r="J28" s="20"/>
      <c r="K28" s="28">
        <f t="shared" si="26"/>
        <v>0</v>
      </c>
      <c r="L28" s="28">
        <f t="shared" si="26"/>
        <v>0</v>
      </c>
      <c r="M28" s="29">
        <f t="shared" si="27"/>
        <v>0</v>
      </c>
      <c r="N28" s="26">
        <f t="shared" si="28"/>
        <v>0</v>
      </c>
      <c r="O28" s="30">
        <f t="shared" si="12"/>
        <v>0</v>
      </c>
      <c r="P28" s="24">
        <f t="shared" si="29"/>
        <v>0</v>
      </c>
      <c r="Q28" s="24">
        <f t="shared" si="30"/>
        <v>0</v>
      </c>
      <c r="R28" s="29">
        <f t="shared" si="31"/>
        <v>0</v>
      </c>
      <c r="S28" s="31">
        <f t="shared" si="32"/>
        <v>0</v>
      </c>
      <c r="T28" s="28">
        <f t="shared" si="13"/>
        <v>0</v>
      </c>
      <c r="U28" s="28">
        <f t="shared" si="13"/>
        <v>0</v>
      </c>
      <c r="V28" s="29">
        <f t="shared" si="4"/>
        <v>0</v>
      </c>
      <c r="W28" s="26">
        <f t="shared" si="14"/>
        <v>0</v>
      </c>
      <c r="X28" s="30">
        <f t="shared" si="15"/>
        <v>0</v>
      </c>
      <c r="Y28" s="24">
        <f t="shared" si="16"/>
        <v>0</v>
      </c>
      <c r="Z28" s="24">
        <f t="shared" si="5"/>
        <v>0</v>
      </c>
      <c r="AA28" s="29">
        <f t="shared" si="6"/>
        <v>0</v>
      </c>
      <c r="AB28" s="31">
        <f t="shared" si="7"/>
        <v>0</v>
      </c>
      <c r="AC28" s="15" t="str">
        <f t="shared" si="33"/>
        <v>nein</v>
      </c>
      <c r="AD28" s="32" t="str">
        <f>INDEX({"Montag";"Dienstag";"Mittwoch";"Donnerstag";"Freitag";"Samstag";"Sonntag"},WEEKDAY(B28,2))</f>
        <v>Freitag</v>
      </c>
    </row>
    <row r="29" spans="1:30" s="2" customFormat="1" ht="16.5" thickBot="1" x14ac:dyDescent="0.3">
      <c r="A29" s="35" t="str">
        <f>INDEX({"Montag";"Dienstag";"Mittwoch";"Donnerstag";"Freitag";"Samstag";"Sonntag"},WEEKDAY(B29,2))</f>
        <v>Samstag</v>
      </c>
      <c r="B29" s="57">
        <v>44520</v>
      </c>
      <c r="C29" s="33"/>
      <c r="D29" s="33"/>
      <c r="E29" s="33"/>
      <c r="F29" s="33"/>
      <c r="G29" s="34">
        <f t="shared" si="34"/>
        <v>0</v>
      </c>
      <c r="H29" s="34">
        <f t="shared" si="35"/>
        <v>0</v>
      </c>
      <c r="I29" s="36">
        <f t="shared" si="36"/>
        <v>0</v>
      </c>
      <c r="J29" s="20"/>
      <c r="K29" s="28">
        <f t="shared" si="26"/>
        <v>0</v>
      </c>
      <c r="L29" s="28">
        <f t="shared" si="26"/>
        <v>0</v>
      </c>
      <c r="M29" s="29">
        <f t="shared" si="27"/>
        <v>0</v>
      </c>
      <c r="N29" s="26">
        <f t="shared" si="28"/>
        <v>0</v>
      </c>
      <c r="O29" s="30">
        <f t="shared" si="12"/>
        <v>0</v>
      </c>
      <c r="P29" s="24">
        <f t="shared" si="29"/>
        <v>0</v>
      </c>
      <c r="Q29" s="24">
        <f t="shared" si="30"/>
        <v>0</v>
      </c>
      <c r="R29" s="29">
        <f t="shared" si="31"/>
        <v>0</v>
      </c>
      <c r="S29" s="31">
        <f t="shared" si="32"/>
        <v>0</v>
      </c>
      <c r="T29" s="28">
        <f t="shared" si="13"/>
        <v>0</v>
      </c>
      <c r="U29" s="28">
        <f t="shared" si="13"/>
        <v>0</v>
      </c>
      <c r="V29" s="29">
        <f t="shared" si="4"/>
        <v>0</v>
      </c>
      <c r="W29" s="26">
        <f t="shared" si="14"/>
        <v>0</v>
      </c>
      <c r="X29" s="30">
        <f t="shared" si="15"/>
        <v>0</v>
      </c>
      <c r="Y29" s="24">
        <f t="shared" si="16"/>
        <v>0</v>
      </c>
      <c r="Z29" s="24">
        <f t="shared" si="5"/>
        <v>0</v>
      </c>
      <c r="AA29" s="29">
        <f t="shared" si="6"/>
        <v>0</v>
      </c>
      <c r="AB29" s="31">
        <f t="shared" si="7"/>
        <v>0</v>
      </c>
      <c r="AC29" s="15" t="str">
        <f t="shared" si="33"/>
        <v>ja</v>
      </c>
      <c r="AD29" s="32" t="str">
        <f>INDEX({"Montag";"Dienstag";"Mittwoch";"Donnerstag";"Freitag";"Samstag";"Sonntag"},WEEKDAY(B29,2))</f>
        <v>Samstag</v>
      </c>
    </row>
    <row r="30" spans="1:30" s="2" customFormat="1" ht="16.5" thickBot="1" x14ac:dyDescent="0.3">
      <c r="A30" s="37" t="str">
        <f>INDEX({"Montag";"Dienstag";"Mittwoch";"Donnerstag";"Freitag";"Samstag";"Sonntag"},WEEKDAY(B30,2))</f>
        <v>Sonntag</v>
      </c>
      <c r="B30" s="57">
        <v>44521</v>
      </c>
      <c r="C30" s="38"/>
      <c r="D30" s="38"/>
      <c r="E30" s="38"/>
      <c r="F30" s="38"/>
      <c r="G30" s="39">
        <f t="shared" si="34"/>
        <v>0</v>
      </c>
      <c r="H30" s="39">
        <f t="shared" si="35"/>
        <v>0</v>
      </c>
      <c r="I30" s="40">
        <f t="shared" si="36"/>
        <v>0</v>
      </c>
      <c r="J30" s="20"/>
      <c r="K30" s="28">
        <f t="shared" si="26"/>
        <v>0</v>
      </c>
      <c r="L30" s="28">
        <f t="shared" si="26"/>
        <v>0</v>
      </c>
      <c r="M30" s="29">
        <f t="shared" si="27"/>
        <v>0</v>
      </c>
      <c r="N30" s="26">
        <f t="shared" si="28"/>
        <v>0</v>
      </c>
      <c r="O30" s="30">
        <f t="shared" si="12"/>
        <v>0</v>
      </c>
      <c r="P30" s="24">
        <f t="shared" si="29"/>
        <v>0</v>
      </c>
      <c r="Q30" s="24">
        <f t="shared" si="30"/>
        <v>0</v>
      </c>
      <c r="R30" s="29">
        <f t="shared" si="31"/>
        <v>0</v>
      </c>
      <c r="S30" s="31">
        <f t="shared" si="32"/>
        <v>0</v>
      </c>
      <c r="T30" s="28">
        <f t="shared" si="13"/>
        <v>0</v>
      </c>
      <c r="U30" s="28">
        <f t="shared" si="13"/>
        <v>0</v>
      </c>
      <c r="V30" s="29">
        <f t="shared" si="4"/>
        <v>0</v>
      </c>
      <c r="W30" s="26">
        <f t="shared" si="14"/>
        <v>0</v>
      </c>
      <c r="X30" s="30">
        <f t="shared" si="15"/>
        <v>0</v>
      </c>
      <c r="Y30" s="24">
        <f t="shared" si="16"/>
        <v>0</v>
      </c>
      <c r="Z30" s="24">
        <f t="shared" si="5"/>
        <v>0</v>
      </c>
      <c r="AA30" s="29">
        <f t="shared" si="6"/>
        <v>0</v>
      </c>
      <c r="AB30" s="31">
        <f t="shared" si="7"/>
        <v>0</v>
      </c>
      <c r="AC30" s="15" t="str">
        <f t="shared" si="33"/>
        <v>ja</v>
      </c>
      <c r="AD30" s="32" t="str">
        <f>INDEX({"Montag";"Dienstag";"Mittwoch";"Donnerstag";"Freitag";"Samstag";"Sonntag"},WEEKDAY(B30,2))</f>
        <v>Sonntag</v>
      </c>
    </row>
    <row r="31" spans="1:30" s="2" customFormat="1" ht="16.5" thickBot="1" x14ac:dyDescent="0.3">
      <c r="A31" s="49"/>
      <c r="B31" s="41"/>
      <c r="D31" s="84" t="s">
        <v>44</v>
      </c>
      <c r="E31" s="85"/>
      <c r="F31" s="86">
        <f>SUM(G24:G30)+SUM(H24:H30)+SUM(I24:I30)</f>
        <v>0</v>
      </c>
      <c r="G31" s="41"/>
      <c r="H31" s="41"/>
      <c r="I31" s="50"/>
      <c r="J31" s="20"/>
      <c r="K31" s="28"/>
      <c r="L31" s="28"/>
      <c r="M31" s="29"/>
      <c r="N31" s="26"/>
      <c r="O31" s="30"/>
      <c r="P31" s="24"/>
      <c r="Q31" s="24"/>
      <c r="R31" s="29"/>
      <c r="S31" s="31"/>
      <c r="T31" s="28"/>
      <c r="U31" s="28"/>
      <c r="V31" s="29"/>
      <c r="W31" s="26"/>
      <c r="X31" s="30"/>
      <c r="Y31" s="24"/>
      <c r="Z31" s="24"/>
      <c r="AA31" s="29"/>
      <c r="AB31" s="31"/>
      <c r="AC31" s="15"/>
      <c r="AD31" s="32"/>
    </row>
    <row r="32" spans="1:30" s="2" customFormat="1" ht="16.5" thickBot="1" x14ac:dyDescent="0.3">
      <c r="A32" s="56" t="str">
        <f>INDEX({"Montag";"Dienstag";"Mittwoch";"Donnerstag";"Freitag";"Samstag";"Sonntag"},WEEKDAY(B32,2))</f>
        <v>Montag</v>
      </c>
      <c r="B32" s="57">
        <v>44522</v>
      </c>
      <c r="C32" s="58"/>
      <c r="D32" s="58"/>
      <c r="E32" s="58"/>
      <c r="F32" s="58"/>
      <c r="G32" s="59">
        <f>IF(AC32="ja",0,R32)+IF(AC32="ja",0,AA32)</f>
        <v>0</v>
      </c>
      <c r="H32" s="59">
        <f>((M32+V32)-G32-I32)</f>
        <v>0</v>
      </c>
      <c r="I32" s="60">
        <f>IF(AC32="ja",0,(N32+O32))+IF(AC32="ja",0,(W32+X32))</f>
        <v>0</v>
      </c>
      <c r="J32" s="20"/>
      <c r="K32" s="28">
        <f t="shared" ref="K32:L38" si="37">C32*24</f>
        <v>0</v>
      </c>
      <c r="L32" s="28">
        <f t="shared" si="37"/>
        <v>0</v>
      </c>
      <c r="M32" s="29">
        <f t="shared" ref="M32:M38" si="38">IF(L32&lt;K32,-(L32-K32),L32-K32)</f>
        <v>0</v>
      </c>
      <c r="N32" s="26">
        <f t="shared" ref="N32:N38" si="39">IF(K32=0,0,IF(K32&lt;=5,IF(L32&lt;5,M32,5-K32)))</f>
        <v>0</v>
      </c>
      <c r="O32" s="30">
        <f t="shared" si="12"/>
        <v>0</v>
      </c>
      <c r="P32" s="24">
        <f t="shared" ref="P32:P38" si="40">IF(C32="",0,IF(K32&lt;8,8,K32))</f>
        <v>0</v>
      </c>
      <c r="Q32" s="24">
        <f t="shared" ref="Q32:Q38" si="41">IF(L32&gt;18,18,L32)</f>
        <v>0</v>
      </c>
      <c r="R32" s="29">
        <f t="shared" ref="R32:R38" si="42">IF(Q32&lt;P32,0,Q32-P32)</f>
        <v>0</v>
      </c>
      <c r="S32" s="31">
        <f t="shared" ref="S32:S38" si="43">M32-N32-O32-R32</f>
        <v>0</v>
      </c>
      <c r="T32" s="28">
        <f t="shared" si="13"/>
        <v>0</v>
      </c>
      <c r="U32" s="28">
        <f t="shared" si="13"/>
        <v>0</v>
      </c>
      <c r="V32" s="29">
        <f t="shared" si="4"/>
        <v>0</v>
      </c>
      <c r="W32" s="26">
        <f t="shared" si="14"/>
        <v>0</v>
      </c>
      <c r="X32" s="30">
        <f t="shared" si="15"/>
        <v>0</v>
      </c>
      <c r="Y32" s="24">
        <f t="shared" si="16"/>
        <v>0</v>
      </c>
      <c r="Z32" s="24">
        <f t="shared" si="5"/>
        <v>0</v>
      </c>
      <c r="AA32" s="29">
        <f t="shared" si="6"/>
        <v>0</v>
      </c>
      <c r="AB32" s="31">
        <f t="shared" si="7"/>
        <v>0</v>
      </c>
      <c r="AC32" s="15" t="str">
        <f t="shared" ref="AC32:AC38" si="44">IF(WEEKDAY(B32)=1,"ja",IF(WEEKDAY(B32)=7,"ja","nein"))</f>
        <v>nein</v>
      </c>
      <c r="AD32" s="32" t="str">
        <f>INDEX({"Montag";"Dienstag";"Mittwoch";"Donnerstag";"Freitag";"Samstag";"Sonntag"},WEEKDAY(B32,2))</f>
        <v>Montag</v>
      </c>
    </row>
    <row r="33" spans="1:34" ht="16.5" thickBot="1" x14ac:dyDescent="0.3">
      <c r="A33" s="35" t="str">
        <f>INDEX({"Montag";"Dienstag";"Mittwoch";"Donnerstag";"Freitag";"Samstag";"Sonntag"},WEEKDAY(B33,2))</f>
        <v>Dienstag</v>
      </c>
      <c r="B33" s="57">
        <v>44523</v>
      </c>
      <c r="C33" s="33"/>
      <c r="D33" s="33"/>
      <c r="E33" s="33"/>
      <c r="F33" s="33"/>
      <c r="G33" s="34">
        <f t="shared" ref="G33:G38" si="45">IF(AC33="ja",0,R33)+IF(AC33="ja",0,AA33)</f>
        <v>0</v>
      </c>
      <c r="H33" s="34">
        <f t="shared" ref="H33:H38" si="46">((M33+V33)-G33-I33)</f>
        <v>0</v>
      </c>
      <c r="I33" s="36">
        <f t="shared" ref="I33:I38" si="47">IF(AC33="ja",0,(N33+O33))+IF(AC33="ja",0,(W33+X33))</f>
        <v>0</v>
      </c>
      <c r="J33" s="20"/>
      <c r="K33" s="28">
        <f t="shared" si="37"/>
        <v>0</v>
      </c>
      <c r="L33" s="28">
        <f t="shared" si="37"/>
        <v>0</v>
      </c>
      <c r="M33" s="29">
        <f t="shared" si="38"/>
        <v>0</v>
      </c>
      <c r="N33" s="26">
        <f t="shared" si="39"/>
        <v>0</v>
      </c>
      <c r="O33" s="30">
        <f t="shared" si="12"/>
        <v>0</v>
      </c>
      <c r="P33" s="24">
        <f t="shared" si="40"/>
        <v>0</v>
      </c>
      <c r="Q33" s="24">
        <f t="shared" si="41"/>
        <v>0</v>
      </c>
      <c r="R33" s="29">
        <f t="shared" si="42"/>
        <v>0</v>
      </c>
      <c r="S33" s="31">
        <f t="shared" si="43"/>
        <v>0</v>
      </c>
      <c r="T33" s="28">
        <f t="shared" si="13"/>
        <v>0</v>
      </c>
      <c r="U33" s="28">
        <f t="shared" si="13"/>
        <v>0</v>
      </c>
      <c r="V33" s="29">
        <f t="shared" si="4"/>
        <v>0</v>
      </c>
      <c r="W33" s="26">
        <f t="shared" si="14"/>
        <v>0</v>
      </c>
      <c r="X33" s="30">
        <f t="shared" si="15"/>
        <v>0</v>
      </c>
      <c r="Y33" s="24">
        <f t="shared" si="16"/>
        <v>0</v>
      </c>
      <c r="Z33" s="24">
        <f t="shared" si="5"/>
        <v>0</v>
      </c>
      <c r="AA33" s="29">
        <f t="shared" si="6"/>
        <v>0</v>
      </c>
      <c r="AB33" s="31">
        <f t="shared" si="7"/>
        <v>0</v>
      </c>
      <c r="AC33" s="15" t="str">
        <f t="shared" si="44"/>
        <v>nein</v>
      </c>
      <c r="AD33" s="32" t="str">
        <f>INDEX({"Montag";"Dienstag";"Mittwoch";"Donnerstag";"Freitag";"Samstag";"Sonntag"},WEEKDAY(B33,2))</f>
        <v>Dienstag</v>
      </c>
      <c r="AE33" s="2"/>
      <c r="AF33" s="2"/>
      <c r="AG33" s="2"/>
      <c r="AH33" s="2"/>
    </row>
    <row r="34" spans="1:34" ht="16.5" thickBot="1" x14ac:dyDescent="0.3">
      <c r="A34" s="35" t="str">
        <f>INDEX({"Montag";"Dienstag";"Mittwoch";"Donnerstag";"Freitag";"Samstag";"Sonntag"},WEEKDAY(B34,2))</f>
        <v>Mittwoch</v>
      </c>
      <c r="B34" s="57">
        <v>44524</v>
      </c>
      <c r="C34" s="33"/>
      <c r="D34" s="33"/>
      <c r="E34" s="33"/>
      <c r="F34" s="33"/>
      <c r="G34" s="34">
        <f t="shared" si="45"/>
        <v>0</v>
      </c>
      <c r="H34" s="34">
        <f t="shared" si="46"/>
        <v>0</v>
      </c>
      <c r="I34" s="36">
        <f t="shared" si="47"/>
        <v>0</v>
      </c>
      <c r="J34" s="20"/>
      <c r="K34" s="28">
        <f t="shared" si="37"/>
        <v>0</v>
      </c>
      <c r="L34" s="28">
        <f t="shared" si="37"/>
        <v>0</v>
      </c>
      <c r="M34" s="29">
        <f t="shared" si="38"/>
        <v>0</v>
      </c>
      <c r="N34" s="26">
        <f t="shared" si="39"/>
        <v>0</v>
      </c>
      <c r="O34" s="30">
        <f t="shared" si="12"/>
        <v>0</v>
      </c>
      <c r="P34" s="24">
        <f t="shared" si="40"/>
        <v>0</v>
      </c>
      <c r="Q34" s="24">
        <f t="shared" si="41"/>
        <v>0</v>
      </c>
      <c r="R34" s="29">
        <f t="shared" si="42"/>
        <v>0</v>
      </c>
      <c r="S34" s="31">
        <f t="shared" si="43"/>
        <v>0</v>
      </c>
      <c r="T34" s="28">
        <f t="shared" si="13"/>
        <v>0</v>
      </c>
      <c r="U34" s="28">
        <f t="shared" si="13"/>
        <v>0</v>
      </c>
      <c r="V34" s="29">
        <f t="shared" si="4"/>
        <v>0</v>
      </c>
      <c r="W34" s="26">
        <f t="shared" si="14"/>
        <v>0</v>
      </c>
      <c r="X34" s="30">
        <f t="shared" si="15"/>
        <v>0</v>
      </c>
      <c r="Y34" s="24">
        <f t="shared" si="16"/>
        <v>0</v>
      </c>
      <c r="Z34" s="24">
        <f t="shared" si="5"/>
        <v>0</v>
      </c>
      <c r="AA34" s="29">
        <f t="shared" si="6"/>
        <v>0</v>
      </c>
      <c r="AB34" s="31">
        <f t="shared" si="7"/>
        <v>0</v>
      </c>
      <c r="AC34" s="15" t="str">
        <f t="shared" si="44"/>
        <v>nein</v>
      </c>
      <c r="AD34" s="32" t="str">
        <f>INDEX({"Montag";"Dienstag";"Mittwoch";"Donnerstag";"Freitag";"Samstag";"Sonntag"},WEEKDAY(B34,2))</f>
        <v>Mittwoch</v>
      </c>
      <c r="AE34" s="2"/>
      <c r="AF34" s="2"/>
      <c r="AG34" s="2"/>
      <c r="AH34" s="2"/>
    </row>
    <row r="35" spans="1:34" ht="16.5" thickBot="1" x14ac:dyDescent="0.3">
      <c r="A35" s="35" t="str">
        <f>INDEX({"Montag";"Dienstag";"Mittwoch";"Donnerstag";"Freitag";"Samstag";"Sonntag"},WEEKDAY(B35,2))</f>
        <v>Donnerstag</v>
      </c>
      <c r="B35" s="57">
        <v>44525</v>
      </c>
      <c r="C35" s="33"/>
      <c r="D35" s="33"/>
      <c r="E35" s="33"/>
      <c r="F35" s="33"/>
      <c r="G35" s="34">
        <f t="shared" si="45"/>
        <v>0</v>
      </c>
      <c r="H35" s="34">
        <f t="shared" si="46"/>
        <v>0</v>
      </c>
      <c r="I35" s="36">
        <f t="shared" si="47"/>
        <v>0</v>
      </c>
      <c r="J35" s="20"/>
      <c r="K35" s="28">
        <f t="shared" si="37"/>
        <v>0</v>
      </c>
      <c r="L35" s="28">
        <f t="shared" si="37"/>
        <v>0</v>
      </c>
      <c r="M35" s="29">
        <f t="shared" si="38"/>
        <v>0</v>
      </c>
      <c r="N35" s="26">
        <f t="shared" si="39"/>
        <v>0</v>
      </c>
      <c r="O35" s="30">
        <f t="shared" si="12"/>
        <v>0</v>
      </c>
      <c r="P35" s="24">
        <f t="shared" si="40"/>
        <v>0</v>
      </c>
      <c r="Q35" s="24">
        <f t="shared" si="41"/>
        <v>0</v>
      </c>
      <c r="R35" s="29">
        <f t="shared" si="42"/>
        <v>0</v>
      </c>
      <c r="S35" s="31">
        <f t="shared" si="43"/>
        <v>0</v>
      </c>
      <c r="T35" s="28">
        <f t="shared" si="13"/>
        <v>0</v>
      </c>
      <c r="U35" s="28">
        <f t="shared" si="13"/>
        <v>0</v>
      </c>
      <c r="V35" s="29">
        <f t="shared" si="4"/>
        <v>0</v>
      </c>
      <c r="W35" s="26">
        <f t="shared" si="14"/>
        <v>0</v>
      </c>
      <c r="X35" s="30">
        <f t="shared" si="15"/>
        <v>0</v>
      </c>
      <c r="Y35" s="24">
        <f t="shared" si="16"/>
        <v>0</v>
      </c>
      <c r="Z35" s="24">
        <f t="shared" si="5"/>
        <v>0</v>
      </c>
      <c r="AA35" s="29">
        <f t="shared" si="6"/>
        <v>0</v>
      </c>
      <c r="AB35" s="31">
        <f t="shared" si="7"/>
        <v>0</v>
      </c>
      <c r="AC35" s="15" t="str">
        <f t="shared" si="44"/>
        <v>nein</v>
      </c>
      <c r="AD35" s="32" t="str">
        <f>INDEX({"Montag";"Dienstag";"Mittwoch";"Donnerstag";"Freitag";"Samstag";"Sonntag"},WEEKDAY(B35,2))</f>
        <v>Donnerstag</v>
      </c>
      <c r="AE35" s="2"/>
      <c r="AF35" s="2"/>
      <c r="AG35" s="2"/>
      <c r="AH35" s="2"/>
    </row>
    <row r="36" spans="1:34" ht="16.5" thickBot="1" x14ac:dyDescent="0.3">
      <c r="A36" s="35" t="str">
        <f>INDEX({"Montag";"Dienstag";"Mittwoch";"Donnerstag";"Freitag";"Samstag";"Sonntag"},WEEKDAY(B36,2))</f>
        <v>Freitag</v>
      </c>
      <c r="B36" s="57">
        <v>44526</v>
      </c>
      <c r="C36" s="33"/>
      <c r="D36" s="33"/>
      <c r="E36" s="33"/>
      <c r="F36" s="33"/>
      <c r="G36" s="34">
        <f t="shared" si="45"/>
        <v>0</v>
      </c>
      <c r="H36" s="34">
        <f t="shared" si="46"/>
        <v>0</v>
      </c>
      <c r="I36" s="36">
        <f t="shared" si="47"/>
        <v>0</v>
      </c>
      <c r="J36" s="20"/>
      <c r="K36" s="28">
        <f t="shared" si="37"/>
        <v>0</v>
      </c>
      <c r="L36" s="28">
        <f t="shared" si="37"/>
        <v>0</v>
      </c>
      <c r="M36" s="29">
        <f t="shared" si="38"/>
        <v>0</v>
      </c>
      <c r="N36" s="26">
        <f t="shared" si="39"/>
        <v>0</v>
      </c>
      <c r="O36" s="30">
        <f t="shared" si="12"/>
        <v>0</v>
      </c>
      <c r="P36" s="24">
        <f t="shared" si="40"/>
        <v>0</v>
      </c>
      <c r="Q36" s="24">
        <f t="shared" si="41"/>
        <v>0</v>
      </c>
      <c r="R36" s="29">
        <f t="shared" si="42"/>
        <v>0</v>
      </c>
      <c r="S36" s="31">
        <f t="shared" si="43"/>
        <v>0</v>
      </c>
      <c r="T36" s="28">
        <f t="shared" si="13"/>
        <v>0</v>
      </c>
      <c r="U36" s="28">
        <f t="shared" si="13"/>
        <v>0</v>
      </c>
      <c r="V36" s="29">
        <f t="shared" si="4"/>
        <v>0</v>
      </c>
      <c r="W36" s="26">
        <f t="shared" si="14"/>
        <v>0</v>
      </c>
      <c r="X36" s="30">
        <f t="shared" si="15"/>
        <v>0</v>
      </c>
      <c r="Y36" s="24">
        <f t="shared" si="16"/>
        <v>0</v>
      </c>
      <c r="Z36" s="24">
        <f t="shared" si="5"/>
        <v>0</v>
      </c>
      <c r="AA36" s="29">
        <f t="shared" si="6"/>
        <v>0</v>
      </c>
      <c r="AB36" s="31">
        <f t="shared" si="7"/>
        <v>0</v>
      </c>
      <c r="AC36" s="15" t="str">
        <f t="shared" si="44"/>
        <v>nein</v>
      </c>
      <c r="AD36" s="32" t="str">
        <f>INDEX({"Montag";"Dienstag";"Mittwoch";"Donnerstag";"Freitag";"Samstag";"Sonntag"},WEEKDAY(B36,2))</f>
        <v>Freitag</v>
      </c>
      <c r="AE36" s="2"/>
      <c r="AF36" s="2"/>
      <c r="AG36" s="2"/>
      <c r="AH36" s="2"/>
    </row>
    <row r="37" spans="1:34" ht="16.5" thickBot="1" x14ac:dyDescent="0.3">
      <c r="A37" s="35" t="str">
        <f>INDEX({"Montag";"Dienstag";"Mittwoch";"Donnerstag";"Freitag";"Samstag";"Sonntag"},WEEKDAY(B37,2))</f>
        <v>Samstag</v>
      </c>
      <c r="B37" s="57">
        <v>44527</v>
      </c>
      <c r="C37" s="33"/>
      <c r="D37" s="33"/>
      <c r="E37" s="33"/>
      <c r="F37" s="33"/>
      <c r="G37" s="34">
        <f t="shared" si="45"/>
        <v>0</v>
      </c>
      <c r="H37" s="34">
        <f t="shared" si="46"/>
        <v>0</v>
      </c>
      <c r="I37" s="36">
        <f t="shared" si="47"/>
        <v>0</v>
      </c>
      <c r="J37" s="20"/>
      <c r="K37" s="28">
        <f t="shared" si="37"/>
        <v>0</v>
      </c>
      <c r="L37" s="28">
        <f t="shared" si="37"/>
        <v>0</v>
      </c>
      <c r="M37" s="29">
        <f t="shared" si="38"/>
        <v>0</v>
      </c>
      <c r="N37" s="26">
        <f t="shared" si="39"/>
        <v>0</v>
      </c>
      <c r="O37" s="30">
        <f t="shared" si="12"/>
        <v>0</v>
      </c>
      <c r="P37" s="24">
        <f t="shared" si="40"/>
        <v>0</v>
      </c>
      <c r="Q37" s="24">
        <f t="shared" si="41"/>
        <v>0</v>
      </c>
      <c r="R37" s="29">
        <f t="shared" si="42"/>
        <v>0</v>
      </c>
      <c r="S37" s="31">
        <f t="shared" si="43"/>
        <v>0</v>
      </c>
      <c r="T37" s="28">
        <f t="shared" si="13"/>
        <v>0</v>
      </c>
      <c r="U37" s="28">
        <f t="shared" si="13"/>
        <v>0</v>
      </c>
      <c r="V37" s="29">
        <f t="shared" si="4"/>
        <v>0</v>
      </c>
      <c r="W37" s="26">
        <f t="shared" si="14"/>
        <v>0</v>
      </c>
      <c r="X37" s="30">
        <f t="shared" si="15"/>
        <v>0</v>
      </c>
      <c r="Y37" s="24">
        <f t="shared" si="16"/>
        <v>0</v>
      </c>
      <c r="Z37" s="24">
        <f t="shared" si="5"/>
        <v>0</v>
      </c>
      <c r="AA37" s="29">
        <f t="shared" si="6"/>
        <v>0</v>
      </c>
      <c r="AB37" s="31">
        <f t="shared" si="7"/>
        <v>0</v>
      </c>
      <c r="AC37" s="15" t="str">
        <f t="shared" si="44"/>
        <v>ja</v>
      </c>
      <c r="AD37" s="32" t="str">
        <f>INDEX({"Montag";"Dienstag";"Mittwoch";"Donnerstag";"Freitag";"Samstag";"Sonntag"},WEEKDAY(B37,2))</f>
        <v>Samstag</v>
      </c>
      <c r="AE37" s="2"/>
      <c r="AF37" s="2"/>
      <c r="AG37" s="2"/>
      <c r="AH37" s="2"/>
    </row>
    <row r="38" spans="1:34" ht="16.5" thickBot="1" x14ac:dyDescent="0.3">
      <c r="A38" s="37" t="str">
        <f>INDEX({"Montag";"Dienstag";"Mittwoch";"Donnerstag";"Freitag";"Samstag";"Sonntag"},WEEKDAY(B38,2))</f>
        <v>Sonntag</v>
      </c>
      <c r="B38" s="57">
        <v>44528</v>
      </c>
      <c r="C38" s="38"/>
      <c r="D38" s="117"/>
      <c r="E38" s="117"/>
      <c r="F38" s="117"/>
      <c r="G38" s="118">
        <f t="shared" si="45"/>
        <v>0</v>
      </c>
      <c r="H38" s="118">
        <f t="shared" si="46"/>
        <v>0</v>
      </c>
      <c r="I38" s="119">
        <f t="shared" si="47"/>
        <v>0</v>
      </c>
      <c r="J38" s="20"/>
      <c r="K38" s="28">
        <f t="shared" si="37"/>
        <v>0</v>
      </c>
      <c r="L38" s="28">
        <f t="shared" si="37"/>
        <v>0</v>
      </c>
      <c r="M38" s="29">
        <f t="shared" si="38"/>
        <v>0</v>
      </c>
      <c r="N38" s="26">
        <f t="shared" si="39"/>
        <v>0</v>
      </c>
      <c r="O38" s="30">
        <f t="shared" si="12"/>
        <v>0</v>
      </c>
      <c r="P38" s="24">
        <f t="shared" si="40"/>
        <v>0</v>
      </c>
      <c r="Q38" s="24">
        <f t="shared" si="41"/>
        <v>0</v>
      </c>
      <c r="R38" s="29">
        <f t="shared" si="42"/>
        <v>0</v>
      </c>
      <c r="S38" s="31">
        <f t="shared" si="43"/>
        <v>0</v>
      </c>
      <c r="T38" s="28">
        <f t="shared" si="13"/>
        <v>0</v>
      </c>
      <c r="U38" s="28">
        <f t="shared" si="13"/>
        <v>0</v>
      </c>
      <c r="V38" s="29">
        <f t="shared" si="4"/>
        <v>0</v>
      </c>
      <c r="W38" s="26">
        <f t="shared" si="14"/>
        <v>0</v>
      </c>
      <c r="X38" s="30">
        <f t="shared" si="15"/>
        <v>0</v>
      </c>
      <c r="Y38" s="24">
        <f t="shared" si="16"/>
        <v>0</v>
      </c>
      <c r="Z38" s="24">
        <f t="shared" si="5"/>
        <v>0</v>
      </c>
      <c r="AA38" s="29">
        <f t="shared" si="6"/>
        <v>0</v>
      </c>
      <c r="AB38" s="31">
        <f t="shared" si="7"/>
        <v>0</v>
      </c>
      <c r="AC38" s="15" t="str">
        <f t="shared" si="44"/>
        <v>ja</v>
      </c>
      <c r="AD38" s="32" t="str">
        <f>INDEX({"Montag";"Dienstag";"Mittwoch";"Donnerstag";"Freitag";"Samstag";"Sonntag"},WEEKDAY(B38,2))</f>
        <v>Sonntag</v>
      </c>
      <c r="AE38" s="2"/>
      <c r="AF38" s="2"/>
      <c r="AG38" s="2"/>
      <c r="AH38" s="2"/>
    </row>
    <row r="39" spans="1:34" ht="16.5" thickBot="1" x14ac:dyDescent="0.3">
      <c r="A39" s="105"/>
      <c r="B39" s="106"/>
      <c r="C39" s="107"/>
      <c r="D39" s="108" t="s">
        <v>44</v>
      </c>
      <c r="E39" s="109"/>
      <c r="F39" s="110">
        <f>SUM(G32:G38)+SUM(H32:H38)+SUM(I32:I38)</f>
        <v>0</v>
      </c>
      <c r="G39" s="111"/>
      <c r="H39" s="111"/>
      <c r="I39" s="112"/>
      <c r="J39" s="20"/>
      <c r="K39" s="28"/>
      <c r="L39" s="28"/>
      <c r="M39" s="29"/>
      <c r="N39" s="26"/>
      <c r="O39" s="30"/>
      <c r="P39" s="24"/>
      <c r="Q39" s="24"/>
      <c r="R39" s="29"/>
      <c r="S39" s="31"/>
      <c r="T39" s="28">
        <f t="shared" si="13"/>
        <v>0</v>
      </c>
      <c r="U39" s="28">
        <f t="shared" si="13"/>
        <v>0</v>
      </c>
      <c r="V39" s="29">
        <f t="shared" si="4"/>
        <v>0</v>
      </c>
      <c r="W39" s="26">
        <f t="shared" si="14"/>
        <v>0</v>
      </c>
      <c r="X39" s="30">
        <f t="shared" si="15"/>
        <v>0</v>
      </c>
      <c r="Y39" s="24">
        <f t="shared" si="16"/>
        <v>0</v>
      </c>
      <c r="Z39" s="24">
        <f t="shared" si="5"/>
        <v>0</v>
      </c>
      <c r="AA39" s="29">
        <f t="shared" si="6"/>
        <v>0</v>
      </c>
      <c r="AB39" s="31">
        <f t="shared" si="7"/>
        <v>0</v>
      </c>
      <c r="AD39" s="32"/>
      <c r="AE39" s="2"/>
      <c r="AF39" s="2"/>
      <c r="AG39" s="2"/>
      <c r="AH39" s="2"/>
    </row>
    <row r="40" spans="1:34" ht="16.5" thickBot="1" x14ac:dyDescent="0.3">
      <c r="A40" s="113"/>
      <c r="B40" s="114"/>
      <c r="C40" s="114"/>
      <c r="D40" s="108" t="s">
        <v>52</v>
      </c>
      <c r="E40" s="109"/>
      <c r="F40" s="110">
        <f>F15+F23+F31+F39</f>
        <v>0</v>
      </c>
      <c r="G40" s="115"/>
      <c r="H40" s="114"/>
      <c r="I40" s="116"/>
      <c r="J40" s="20"/>
      <c r="K40" s="20"/>
      <c r="L40" s="20"/>
      <c r="M40" s="20"/>
      <c r="T40" s="20"/>
      <c r="U40" s="20"/>
      <c r="V40" s="20"/>
      <c r="AE40" s="2"/>
      <c r="AF40" s="2"/>
      <c r="AG40" s="2"/>
      <c r="AH40" s="2"/>
    </row>
    <row r="41" spans="1:34" ht="16.5" thickBot="1" x14ac:dyDescent="0.3">
      <c r="A41" s="41"/>
      <c r="B41" s="41"/>
      <c r="C41" s="41"/>
      <c r="D41" s="104" t="s">
        <v>11</v>
      </c>
      <c r="E41" s="41"/>
      <c r="F41" s="104" t="s">
        <v>11</v>
      </c>
      <c r="G41" s="103">
        <f>SUM(G8:G39)</f>
        <v>0</v>
      </c>
      <c r="H41" s="103">
        <f>SUM(H8:H39)</f>
        <v>0</v>
      </c>
      <c r="I41" s="103">
        <f>SUM(I8:I39)</f>
        <v>0</v>
      </c>
      <c r="J41" s="20"/>
      <c r="K41" s="20"/>
      <c r="L41" s="20"/>
      <c r="M41" s="20"/>
      <c r="T41" s="20"/>
      <c r="U41" s="20"/>
      <c r="V41" s="20"/>
      <c r="AE41" s="2"/>
      <c r="AF41" s="2"/>
      <c r="AG41" s="2"/>
      <c r="AH41" s="2"/>
    </row>
    <row r="42" spans="1:34" ht="16.5" thickBot="1" x14ac:dyDescent="0.3">
      <c r="A42" s="42"/>
      <c r="B42" s="42"/>
      <c r="C42" s="4"/>
      <c r="D42" s="61" t="s">
        <v>12</v>
      </c>
      <c r="E42" s="4"/>
      <c r="F42" s="61" t="s">
        <v>12</v>
      </c>
      <c r="G42" s="62">
        <v>5.52</v>
      </c>
      <c r="H42" s="62">
        <v>6.35</v>
      </c>
      <c r="I42" s="63">
        <v>3.86</v>
      </c>
      <c r="J42" s="14"/>
      <c r="K42" s="14"/>
      <c r="L42" s="14"/>
      <c r="M42" s="14"/>
      <c r="T42" s="14"/>
      <c r="U42" s="14"/>
      <c r="V42" s="14"/>
      <c r="W42" s="2"/>
      <c r="X42" s="2"/>
      <c r="Y42" s="2"/>
      <c r="Z42" s="2"/>
      <c r="AA42" s="2"/>
      <c r="AB42" s="2"/>
      <c r="AC42" s="2"/>
      <c r="AD42" s="2"/>
      <c r="AE42" s="2"/>
      <c r="AF42" s="2"/>
      <c r="AG42" s="2"/>
      <c r="AH42" s="2"/>
    </row>
    <row r="43" spans="1:34" ht="16.5" thickBot="1" x14ac:dyDescent="0.3">
      <c r="A43" s="3" t="s">
        <v>29</v>
      </c>
      <c r="B43" s="43">
        <f>G43+H43+I43</f>
        <v>0</v>
      </c>
      <c r="C43" s="4"/>
      <c r="D43" s="5" t="s">
        <v>13</v>
      </c>
      <c r="E43" s="4"/>
      <c r="F43" s="5" t="s">
        <v>13</v>
      </c>
      <c r="G43" s="64">
        <f>G41*G42</f>
        <v>0</v>
      </c>
      <c r="H43" s="65">
        <f t="shared" ref="H43:I43" si="48">H41*H42</f>
        <v>0</v>
      </c>
      <c r="I43" s="66">
        <f t="shared" si="48"/>
        <v>0</v>
      </c>
      <c r="J43" s="14"/>
      <c r="K43" s="14"/>
      <c r="L43" s="14"/>
      <c r="M43" s="14"/>
      <c r="T43" s="14"/>
      <c r="U43" s="14"/>
      <c r="V43" s="14"/>
      <c r="W43" s="2"/>
      <c r="X43" s="2"/>
      <c r="Y43" s="2"/>
      <c r="Z43" s="2"/>
      <c r="AA43" s="2"/>
      <c r="AB43" s="2"/>
      <c r="AC43" s="2"/>
      <c r="AD43" s="2"/>
      <c r="AE43" s="2"/>
      <c r="AF43" s="2"/>
      <c r="AG43" s="2"/>
      <c r="AH43" s="2"/>
    </row>
    <row r="44" spans="1:34" ht="12" customHeight="1" x14ac:dyDescent="0.25">
      <c r="A44" s="6" t="s">
        <v>30</v>
      </c>
      <c r="B44" s="7"/>
      <c r="C44" s="8"/>
      <c r="D44" s="9"/>
      <c r="E44" s="8"/>
      <c r="F44" s="9"/>
      <c r="G44" s="10"/>
      <c r="H44" s="6"/>
      <c r="I44" s="6"/>
      <c r="J44" s="14"/>
      <c r="K44" s="14"/>
      <c r="L44" s="14"/>
      <c r="M44" s="14"/>
      <c r="T44" s="14"/>
      <c r="U44" s="14"/>
      <c r="V44" s="14"/>
      <c r="W44" s="2"/>
      <c r="X44" s="2"/>
      <c r="Y44" s="2"/>
      <c r="Z44" s="2"/>
      <c r="AA44" s="2"/>
      <c r="AB44" s="2"/>
      <c r="AC44" s="2"/>
      <c r="AD44" s="2"/>
      <c r="AE44" s="2"/>
      <c r="AF44" s="2"/>
      <c r="AG44" s="2"/>
      <c r="AH44" s="2"/>
    </row>
    <row r="45" spans="1:34" ht="16.5" thickBot="1" x14ac:dyDescent="0.3">
      <c r="A45" s="1"/>
      <c r="B45" s="11"/>
      <c r="C45" s="4"/>
      <c r="D45" s="5"/>
      <c r="E45" s="4"/>
      <c r="F45" s="5"/>
      <c r="G45" s="12"/>
      <c r="H45" s="1"/>
      <c r="I45" s="1"/>
      <c r="J45" s="14"/>
      <c r="K45" s="14"/>
      <c r="L45" s="14"/>
      <c r="M45" s="14"/>
      <c r="T45" s="14"/>
      <c r="U45" s="14"/>
      <c r="V45" s="14"/>
      <c r="W45" s="2"/>
      <c r="X45" s="2"/>
      <c r="Y45" s="2"/>
      <c r="Z45" s="2"/>
      <c r="AA45" s="2"/>
      <c r="AB45" s="2"/>
      <c r="AC45" s="2"/>
      <c r="AD45" s="2"/>
      <c r="AE45" s="2"/>
      <c r="AF45" s="2"/>
      <c r="AG45" s="2"/>
      <c r="AH45" s="2"/>
    </row>
    <row r="46" spans="1:34" ht="16.5" thickBot="1" x14ac:dyDescent="0.3">
      <c r="A46" s="1" t="s">
        <v>14</v>
      </c>
      <c r="B46" s="44"/>
      <c r="C46" s="1"/>
      <c r="D46" s="1"/>
      <c r="E46" s="1"/>
      <c r="F46" s="1"/>
      <c r="G46" s="1"/>
      <c r="H46" s="1"/>
      <c r="I46" s="1"/>
      <c r="J46" s="14"/>
      <c r="K46" s="14"/>
      <c r="L46" s="14"/>
      <c r="M46" s="14"/>
      <c r="T46" s="14"/>
      <c r="U46" s="14"/>
      <c r="V46" s="14"/>
      <c r="W46" s="2"/>
      <c r="X46" s="2"/>
      <c r="Y46" s="2"/>
      <c r="Z46" s="2"/>
      <c r="AA46" s="2"/>
      <c r="AB46" s="2"/>
      <c r="AC46" s="2"/>
      <c r="AD46" s="2"/>
      <c r="AE46" s="2"/>
      <c r="AF46" s="2"/>
      <c r="AG46" s="2"/>
      <c r="AH46" s="2"/>
    </row>
    <row r="47" spans="1:34" ht="30.75" customHeight="1" x14ac:dyDescent="0.25">
      <c r="A47" s="137" t="s">
        <v>31</v>
      </c>
      <c r="B47" s="138"/>
      <c r="C47" s="138"/>
      <c r="D47" s="138"/>
      <c r="E47" s="138"/>
      <c r="F47" s="138"/>
      <c r="G47" s="137"/>
      <c r="H47" s="139"/>
      <c r="I47" s="139"/>
      <c r="J47" s="14"/>
      <c r="K47" s="14"/>
      <c r="L47" s="14"/>
      <c r="M47" s="14"/>
      <c r="T47" s="14"/>
      <c r="U47" s="14"/>
      <c r="V47" s="14"/>
      <c r="W47" s="2"/>
      <c r="X47" s="2"/>
      <c r="Y47" s="2"/>
      <c r="Z47" s="2"/>
      <c r="AA47" s="2"/>
      <c r="AB47" s="2"/>
      <c r="AC47" s="2"/>
      <c r="AD47" s="2"/>
      <c r="AE47" s="2"/>
      <c r="AF47" s="2"/>
      <c r="AG47" s="2"/>
      <c r="AH47" s="2"/>
    </row>
    <row r="48" spans="1:34" ht="15.75" x14ac:dyDescent="0.25">
      <c r="A48" s="93"/>
      <c r="B48" s="94"/>
      <c r="C48" s="94"/>
      <c r="D48" s="94"/>
      <c r="E48" s="94"/>
      <c r="F48" s="94"/>
      <c r="G48" s="93"/>
      <c r="H48" s="1"/>
      <c r="I48" s="1"/>
      <c r="J48" s="14"/>
      <c r="K48" s="14"/>
      <c r="L48" s="14"/>
      <c r="M48" s="14"/>
      <c r="T48" s="14"/>
      <c r="U48" s="14"/>
      <c r="V48" s="14"/>
      <c r="W48" s="2"/>
      <c r="X48" s="2"/>
      <c r="Y48" s="2"/>
      <c r="Z48" s="2"/>
      <c r="AA48" s="2"/>
      <c r="AB48" s="2"/>
      <c r="AC48" s="2"/>
      <c r="AD48" s="2"/>
      <c r="AE48" s="2"/>
      <c r="AF48" s="2"/>
      <c r="AG48" s="2"/>
      <c r="AH48" s="2"/>
    </row>
    <row r="49" spans="1:34" ht="15.75" x14ac:dyDescent="0.25">
      <c r="A49" s="1" t="s">
        <v>15</v>
      </c>
      <c r="B49" s="1"/>
      <c r="C49" s="1"/>
      <c r="D49" s="1" t="s">
        <v>16</v>
      </c>
      <c r="E49" s="1"/>
      <c r="F49" s="1"/>
      <c r="G49" s="1"/>
      <c r="H49" s="1"/>
      <c r="I49" s="1"/>
      <c r="J49" s="14"/>
      <c r="K49" s="14"/>
      <c r="L49" s="14"/>
      <c r="M49" s="14"/>
      <c r="T49" s="14"/>
      <c r="U49" s="14"/>
      <c r="V49" s="14"/>
      <c r="W49" s="2"/>
      <c r="X49" s="2"/>
      <c r="Y49" s="2"/>
      <c r="Z49" s="2"/>
      <c r="AA49" s="2"/>
      <c r="AB49" s="2"/>
      <c r="AC49" s="2"/>
      <c r="AD49" s="2"/>
      <c r="AE49" s="2"/>
      <c r="AF49" s="2"/>
      <c r="AG49" s="2"/>
      <c r="AH49" s="2"/>
    </row>
    <row r="50" spans="1:34" ht="15.75" x14ac:dyDescent="0.25">
      <c r="A50" s="1"/>
      <c r="B50" s="1"/>
      <c r="C50" s="1"/>
      <c r="D50" s="1"/>
      <c r="E50" s="1"/>
      <c r="F50" s="1"/>
      <c r="G50" s="1"/>
      <c r="H50" s="1"/>
      <c r="I50" s="1"/>
      <c r="J50" s="14"/>
      <c r="K50" s="14"/>
      <c r="L50" s="14"/>
      <c r="M50" s="14"/>
      <c r="T50" s="14"/>
      <c r="U50" s="14"/>
      <c r="V50" s="14"/>
      <c r="W50" s="2"/>
      <c r="X50" s="2"/>
      <c r="Y50" s="2"/>
      <c r="Z50" s="2"/>
      <c r="AA50" s="2"/>
      <c r="AB50" s="2"/>
      <c r="AC50" s="2"/>
      <c r="AD50" s="2"/>
      <c r="AE50" s="2"/>
      <c r="AF50" s="2"/>
      <c r="AG50" s="2"/>
      <c r="AH50" s="2"/>
    </row>
    <row r="51" spans="1:34" ht="15.75" x14ac:dyDescent="0.25">
      <c r="J51" s="14"/>
      <c r="K51" s="14"/>
      <c r="L51" s="14"/>
      <c r="M51" s="14"/>
      <c r="T51" s="14"/>
      <c r="U51" s="14"/>
      <c r="V51" s="14"/>
      <c r="W51" s="2"/>
      <c r="X51" s="2"/>
      <c r="Y51" s="2"/>
      <c r="Z51" s="2"/>
      <c r="AA51" s="2"/>
      <c r="AB51" s="2"/>
      <c r="AC51" s="2"/>
      <c r="AD51" s="2"/>
      <c r="AE51" s="2"/>
      <c r="AF51" s="2"/>
      <c r="AG51" s="2"/>
      <c r="AH51" s="2"/>
    </row>
    <row r="52" spans="1:34" ht="15.75" x14ac:dyDescent="0.25">
      <c r="J52" s="14"/>
      <c r="K52" s="14"/>
      <c r="L52" s="14"/>
      <c r="M52" s="14"/>
      <c r="T52" s="14"/>
      <c r="U52" s="14"/>
      <c r="V52" s="14"/>
      <c r="W52" s="2"/>
      <c r="X52" s="2"/>
      <c r="Y52" s="2"/>
      <c r="Z52" s="2"/>
      <c r="AA52" s="2"/>
      <c r="AB52" s="2"/>
      <c r="AC52" s="2"/>
      <c r="AD52" s="2"/>
      <c r="AE52" s="2"/>
      <c r="AF52" s="2"/>
      <c r="AG52" s="2"/>
      <c r="AH52" s="2"/>
    </row>
    <row r="53" spans="1:34" ht="15.75" x14ac:dyDescent="0.25">
      <c r="J53" s="14"/>
      <c r="K53" s="14"/>
      <c r="L53" s="14"/>
      <c r="M53" s="14"/>
      <c r="T53" s="14"/>
      <c r="U53" s="14"/>
      <c r="V53" s="14"/>
      <c r="W53" s="2"/>
      <c r="X53" s="2"/>
      <c r="Y53" s="2"/>
      <c r="Z53" s="2"/>
      <c r="AA53" s="2"/>
      <c r="AB53" s="2"/>
      <c r="AC53" s="2"/>
      <c r="AD53" s="2"/>
      <c r="AE53" s="2"/>
      <c r="AF53" s="2"/>
      <c r="AG53" s="2"/>
      <c r="AH53" s="2"/>
    </row>
    <row r="54" spans="1:34" ht="15.75" x14ac:dyDescent="0.25">
      <c r="J54" s="14"/>
      <c r="K54" s="14"/>
      <c r="L54" s="14"/>
      <c r="M54" s="14"/>
      <c r="T54" s="14"/>
      <c r="U54" s="14"/>
      <c r="V54" s="14"/>
      <c r="W54" s="2"/>
      <c r="X54" s="2"/>
      <c r="Y54" s="2"/>
      <c r="Z54" s="2"/>
      <c r="AA54" s="2"/>
      <c r="AB54" s="2"/>
      <c r="AC54" s="2"/>
      <c r="AD54" s="2"/>
      <c r="AE54" s="2"/>
      <c r="AF54" s="2"/>
      <c r="AG54" s="2"/>
      <c r="AH54" s="2"/>
    </row>
    <row r="55" spans="1:34" ht="15.75" x14ac:dyDescent="0.25">
      <c r="J55" s="14"/>
      <c r="K55" s="14"/>
      <c r="L55" s="14"/>
      <c r="M55" s="14"/>
      <c r="T55" s="14"/>
      <c r="U55" s="14"/>
      <c r="V55" s="14"/>
      <c r="W55" s="2"/>
      <c r="X55" s="2"/>
      <c r="Y55" s="2"/>
      <c r="Z55" s="2"/>
      <c r="AA55" s="2"/>
      <c r="AB55" s="2"/>
      <c r="AC55" s="2"/>
      <c r="AD55" s="2"/>
      <c r="AE55" s="2"/>
      <c r="AF55" s="2"/>
      <c r="AG55" s="2"/>
      <c r="AH55" s="2"/>
    </row>
    <row r="56" spans="1:34" ht="15.75" x14ac:dyDescent="0.25">
      <c r="J56" s="14"/>
      <c r="K56" s="14"/>
      <c r="L56" s="14"/>
      <c r="M56" s="14"/>
      <c r="T56" s="14"/>
      <c r="U56" s="14"/>
      <c r="V56" s="14"/>
      <c r="W56" s="2"/>
      <c r="X56" s="2"/>
      <c r="Y56" s="2"/>
      <c r="Z56" s="2"/>
      <c r="AA56" s="2"/>
      <c r="AB56" s="2"/>
      <c r="AC56" s="2"/>
      <c r="AD56" s="2"/>
      <c r="AE56" s="2"/>
      <c r="AF56" s="2"/>
      <c r="AG56" s="2"/>
      <c r="AH56" s="2"/>
    </row>
    <row r="57" spans="1:34" ht="15.75" x14ac:dyDescent="0.25">
      <c r="J57" s="14"/>
      <c r="K57" s="14"/>
      <c r="L57" s="14"/>
      <c r="M57" s="14"/>
      <c r="T57" s="14"/>
      <c r="U57" s="14"/>
      <c r="V57" s="14"/>
      <c r="W57" s="2"/>
      <c r="X57" s="2"/>
      <c r="Y57" s="2"/>
      <c r="Z57" s="2"/>
      <c r="AA57" s="2"/>
      <c r="AB57" s="2"/>
      <c r="AC57" s="2"/>
      <c r="AD57" s="2"/>
      <c r="AE57" s="2"/>
      <c r="AF57" s="2"/>
      <c r="AG57" s="2"/>
      <c r="AH57" s="2"/>
    </row>
    <row r="58" spans="1:34" ht="15.75" x14ac:dyDescent="0.25">
      <c r="J58" s="14"/>
      <c r="K58" s="14"/>
      <c r="L58" s="14"/>
      <c r="M58" s="14"/>
      <c r="T58" s="14"/>
      <c r="U58" s="14"/>
      <c r="V58" s="14"/>
      <c r="W58" s="2"/>
      <c r="X58" s="2"/>
      <c r="Y58" s="2"/>
      <c r="Z58" s="2"/>
      <c r="AA58" s="2"/>
      <c r="AB58" s="2"/>
      <c r="AC58" s="2"/>
      <c r="AD58" s="2"/>
      <c r="AE58" s="2"/>
      <c r="AF58" s="2"/>
      <c r="AG58" s="2"/>
      <c r="AH58" s="2"/>
    </row>
    <row r="59" spans="1:34" ht="15.75" x14ac:dyDescent="0.25">
      <c r="A59" s="1"/>
      <c r="B59" s="1"/>
      <c r="C59" s="1"/>
      <c r="D59" s="1"/>
      <c r="E59" s="1"/>
      <c r="F59" s="1"/>
      <c r="G59" s="1"/>
      <c r="H59" s="1"/>
      <c r="I59" s="1"/>
      <c r="J59" s="14"/>
      <c r="K59" s="14"/>
      <c r="L59" s="14"/>
      <c r="M59" s="14"/>
      <c r="T59" s="14"/>
      <c r="U59" s="14"/>
      <c r="V59" s="14"/>
      <c r="W59" s="2"/>
      <c r="X59" s="2"/>
      <c r="Y59" s="2"/>
      <c r="Z59" s="2"/>
      <c r="AA59" s="2"/>
      <c r="AB59" s="2"/>
      <c r="AC59" s="2"/>
      <c r="AD59" s="2"/>
      <c r="AE59" s="2"/>
      <c r="AF59" s="2"/>
      <c r="AG59" s="2"/>
      <c r="AH59" s="2"/>
    </row>
  </sheetData>
  <sheetProtection algorithmName="SHA-512" hashValue="eopd+dwziEQKAI6SG/Ne0t7RdYdMPaeNtRCDgP+KK88NeZBzsELmqpA86FIGuuKLssTVeqLmBhCd42fA9Abxug==" saltValue="o1Cdf7fFDKUbvDy6Q1+tZg==" spinCount="100000" sheet="1" objects="1" scenarios="1"/>
  <mergeCells count="9">
    <mergeCell ref="G6:I6"/>
    <mergeCell ref="A47:I47"/>
    <mergeCell ref="A1:I1"/>
    <mergeCell ref="A2:C2"/>
    <mergeCell ref="D2:I2"/>
    <mergeCell ref="D3:I3"/>
    <mergeCell ref="G4:I4"/>
    <mergeCell ref="A5:I5"/>
    <mergeCell ref="E4:F4"/>
  </mergeCells>
  <pageMargins left="0.7" right="0.7" top="0.78740157499999996" bottom="0.78740157499999996" header="0.3" footer="0.3"/>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workbookViewId="0">
      <selection activeCell="D2" sqref="D2:I2"/>
    </sheetView>
  </sheetViews>
  <sheetFormatPr baseColWidth="10" defaultRowHeight="15" x14ac:dyDescent="0.25"/>
  <cols>
    <col min="1" max="1" width="15" style="2" customWidth="1"/>
    <col min="2" max="3" width="11.42578125" style="2"/>
    <col min="4" max="4" width="11.42578125" style="13"/>
    <col min="5" max="5" width="13.7109375" style="2" customWidth="1"/>
    <col min="6" max="6" width="11.42578125" style="13"/>
    <col min="7" max="9" width="11.42578125" style="2"/>
    <col min="10"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28" width="11.42578125" style="15" hidden="1" customWidth="1"/>
    <col min="29" max="29" width="15.42578125" style="15" hidden="1" customWidth="1"/>
    <col min="30" max="30" width="11.42578125" style="15" hidden="1" customWidth="1"/>
    <col min="31" max="34" width="11.42578125" style="15" customWidth="1"/>
    <col min="35" max="35" width="11.42578125" style="2" customWidth="1"/>
    <col min="36" max="16384" width="11.42578125" style="2"/>
  </cols>
  <sheetData>
    <row r="1" spans="1:34" ht="16.5" thickBot="1" x14ac:dyDescent="0.3">
      <c r="A1" s="198" t="s">
        <v>48</v>
      </c>
      <c r="B1" s="199"/>
      <c r="C1" s="199"/>
      <c r="D1" s="199"/>
      <c r="E1" s="199"/>
      <c r="F1" s="199"/>
      <c r="G1" s="199"/>
      <c r="H1" s="200"/>
      <c r="I1" s="201"/>
      <c r="J1" s="14"/>
      <c r="K1" s="14"/>
      <c r="L1" s="14"/>
      <c r="M1" s="14"/>
      <c r="T1" s="14"/>
      <c r="U1" s="14"/>
      <c r="V1" s="14"/>
    </row>
    <row r="2" spans="1:34" ht="15.75" x14ac:dyDescent="0.25">
      <c r="A2" s="144" t="s">
        <v>0</v>
      </c>
      <c r="B2" s="145"/>
      <c r="C2" s="146"/>
      <c r="D2" s="147"/>
      <c r="E2" s="148"/>
      <c r="F2" s="148"/>
      <c r="G2" s="149"/>
      <c r="H2" s="149"/>
      <c r="I2" s="150"/>
      <c r="J2" s="16"/>
      <c r="K2" s="17" t="s">
        <v>25</v>
      </c>
      <c r="L2" s="16"/>
      <c r="M2" s="16"/>
      <c r="T2" s="17" t="s">
        <v>25</v>
      </c>
      <c r="U2" s="16"/>
      <c r="V2" s="16"/>
    </row>
    <row r="3" spans="1:34" ht="16.5" thickBot="1" x14ac:dyDescent="0.3">
      <c r="A3" s="55" t="s">
        <v>1</v>
      </c>
      <c r="B3" s="53"/>
      <c r="C3" s="54"/>
      <c r="D3" s="151"/>
      <c r="E3" s="152"/>
      <c r="F3" s="152"/>
      <c r="G3" s="153"/>
      <c r="H3" s="153"/>
      <c r="I3" s="154"/>
      <c r="J3" s="16"/>
      <c r="K3" s="17" t="s">
        <v>26</v>
      </c>
      <c r="L3" s="16"/>
      <c r="M3" s="16"/>
      <c r="T3" s="17" t="s">
        <v>26</v>
      </c>
      <c r="U3" s="16"/>
      <c r="V3" s="16"/>
    </row>
    <row r="4" spans="1:34" ht="15.75" x14ac:dyDescent="0.25">
      <c r="A4" s="95" t="s">
        <v>2</v>
      </c>
      <c r="B4" s="71"/>
      <c r="C4" s="72"/>
      <c r="D4" s="70" t="s">
        <v>53</v>
      </c>
      <c r="E4" s="161"/>
      <c r="F4" s="157"/>
      <c r="G4" s="155"/>
      <c r="H4" s="156"/>
      <c r="I4" s="157"/>
      <c r="J4" s="16"/>
      <c r="K4" s="16"/>
      <c r="N4" s="15" t="s">
        <v>32</v>
      </c>
      <c r="R4" s="16"/>
      <c r="S4" s="16"/>
      <c r="T4" s="16"/>
      <c r="W4" s="15" t="s">
        <v>32</v>
      </c>
      <c r="AG4" s="2"/>
      <c r="AH4" s="2"/>
    </row>
    <row r="5" spans="1:34" ht="15.75" x14ac:dyDescent="0.25">
      <c r="A5" s="158"/>
      <c r="B5" s="159"/>
      <c r="C5" s="159"/>
      <c r="D5" s="159"/>
      <c r="E5" s="159"/>
      <c r="F5" s="159"/>
      <c r="G5" s="159"/>
      <c r="H5" s="159"/>
      <c r="I5" s="160"/>
      <c r="J5" s="16"/>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4" ht="16.5" thickBot="1" x14ac:dyDescent="0.3">
      <c r="A6" s="73" t="s">
        <v>3</v>
      </c>
      <c r="B6" s="74" t="s">
        <v>4</v>
      </c>
      <c r="C6" s="74" t="s">
        <v>5</v>
      </c>
      <c r="D6" s="74" t="s">
        <v>6</v>
      </c>
      <c r="E6" s="74" t="s">
        <v>5</v>
      </c>
      <c r="F6" s="74" t="s">
        <v>6</v>
      </c>
      <c r="G6" s="134" t="s">
        <v>7</v>
      </c>
      <c r="H6" s="135"/>
      <c r="I6" s="136"/>
      <c r="J6" s="20"/>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4" ht="16.5" thickBot="1" x14ac:dyDescent="0.3">
      <c r="A7" s="77"/>
      <c r="B7" s="78"/>
      <c r="C7" s="78"/>
      <c r="D7" s="79"/>
      <c r="E7" s="78"/>
      <c r="F7" s="79"/>
      <c r="G7" s="67" t="s">
        <v>8</v>
      </c>
      <c r="H7" s="68" t="s">
        <v>9</v>
      </c>
      <c r="I7" s="69" t="s">
        <v>10</v>
      </c>
      <c r="J7" s="20"/>
      <c r="K7" s="21"/>
      <c r="L7" s="21"/>
      <c r="M7" s="21"/>
      <c r="N7" s="26"/>
      <c r="O7" s="26"/>
      <c r="P7" s="24" t="s">
        <v>23</v>
      </c>
      <c r="Q7" s="24" t="s">
        <v>6</v>
      </c>
      <c r="R7" s="24" t="s">
        <v>17</v>
      </c>
      <c r="S7" s="27"/>
      <c r="T7" s="21"/>
      <c r="U7" s="21"/>
      <c r="V7" s="21"/>
      <c r="W7" s="26"/>
      <c r="X7" s="26"/>
      <c r="Y7" s="24" t="s">
        <v>23</v>
      </c>
      <c r="Z7" s="24" t="s">
        <v>6</v>
      </c>
      <c r="AA7" s="24" t="s">
        <v>17</v>
      </c>
      <c r="AB7" s="27"/>
    </row>
    <row r="8" spans="1:34" ht="16.5" thickBot="1" x14ac:dyDescent="0.3">
      <c r="A8" s="56" t="str">
        <f>INDEX({"Montag";"Dienstag";"Mittwoch";"Donnerstag";"Freitag";"Samstag";"Sonntag"},WEEKDAY(B8,2))</f>
        <v>Montag</v>
      </c>
      <c r="B8" s="57">
        <v>44529</v>
      </c>
      <c r="C8" s="58"/>
      <c r="D8" s="58"/>
      <c r="E8" s="58"/>
      <c r="F8" s="58"/>
      <c r="G8" s="59">
        <f>IF(AC8="ja",0,R8)+IF(AC8="ja",0,AA8)</f>
        <v>0</v>
      </c>
      <c r="H8" s="59">
        <f>((M8+V8)-G8-I8)</f>
        <v>0</v>
      </c>
      <c r="I8" s="60">
        <f>IF(AC8="ja",0,(N8+O8))+IF(AC8="ja",0,(W8+X8))</f>
        <v>0</v>
      </c>
      <c r="J8" s="20"/>
      <c r="K8" s="28">
        <f>C8*24</f>
        <v>0</v>
      </c>
      <c r="L8" s="28">
        <f>D8*24</f>
        <v>0</v>
      </c>
      <c r="M8" s="29">
        <f t="shared" ref="M8:M22" si="0">IF(L8&lt;K8,-(L8-K8),L8-K8)</f>
        <v>0</v>
      </c>
      <c r="N8" s="26">
        <f>IF(K8=0,0,IF(K8&lt;=5,IF(L8&lt;5,M8,5-K8)))</f>
        <v>0</v>
      </c>
      <c r="O8" s="30">
        <f>IF(L8=0,0,IF(L8&gt;=22,IF(K8&gt;22,M8,L8-22)))</f>
        <v>0</v>
      </c>
      <c r="P8" s="24">
        <f>IF(C8="",0,IF(K8&lt;8,8,K8))</f>
        <v>0</v>
      </c>
      <c r="Q8" s="24">
        <f t="shared" ref="Q8:Q14" si="1">IF(L8&gt;18,18,L8)</f>
        <v>0</v>
      </c>
      <c r="R8" s="29">
        <f t="shared" ref="R8:R22" si="2">IF(Q8&lt;P8,0,Q8-P8)</f>
        <v>0</v>
      </c>
      <c r="S8" s="31">
        <f t="shared" ref="S8:S14" si="3">M8-N8-O8-R8</f>
        <v>0</v>
      </c>
      <c r="T8" s="28">
        <f>E8*24</f>
        <v>0</v>
      </c>
      <c r="U8" s="28">
        <f>F8*24</f>
        <v>0</v>
      </c>
      <c r="V8" s="29">
        <f t="shared" ref="V8:V46" si="4">IF(U8&lt;T8,-(U8-T8),U8-T8)</f>
        <v>0</v>
      </c>
      <c r="W8" s="26">
        <f>IF(T8=0,0,IF(T8&lt;=5,IF(U8&lt;5,V8,5-T8)))</f>
        <v>0</v>
      </c>
      <c r="X8" s="30">
        <f>IF(U8=0,0,IF(U8&gt;=22,IF(T8&gt;22,V8,U8-22)))</f>
        <v>0</v>
      </c>
      <c r="Y8" s="24">
        <f>IF(E8="",0,IF(T8&lt;8,8,T8))</f>
        <v>0</v>
      </c>
      <c r="Z8" s="24">
        <f t="shared" ref="Z8:Z46" si="5">IF(U8&gt;18,18,U8)</f>
        <v>0</v>
      </c>
      <c r="AA8" s="29">
        <f t="shared" ref="AA8:AA46" si="6">IF(Z8&lt;Y8,0,Z8-Y8)</f>
        <v>0</v>
      </c>
      <c r="AB8" s="31">
        <f t="shared" ref="AB8:AB46" si="7">V8-W8-X8-AA8</f>
        <v>0</v>
      </c>
      <c r="AC8" s="15" t="str">
        <f t="shared" ref="AC8:AC14" si="8">IF(WEEKDAY(B8)=1,"ja",IF(WEEKDAY(B8)=7,"ja","nein"))</f>
        <v>nein</v>
      </c>
      <c r="AD8" s="32" t="str">
        <f>INDEX({"Montag";"Dienstag";"Mittwoch";"Donnerstag";"Freitag";"Samstag";"Sonntag"},WEEKDAY(B8,2))</f>
        <v>Montag</v>
      </c>
    </row>
    <row r="9" spans="1:34" ht="16.5" thickBot="1" x14ac:dyDescent="0.3">
      <c r="A9" s="35" t="str">
        <f>INDEX({"Montag";"Dienstag";"Mittwoch";"Donnerstag";"Freitag";"Samstag";"Sonntag"},WEEKDAY(B9,2))</f>
        <v>Dienstag</v>
      </c>
      <c r="B9" s="57">
        <v>44530</v>
      </c>
      <c r="C9" s="33"/>
      <c r="D9" s="33"/>
      <c r="E9" s="33"/>
      <c r="F9" s="33"/>
      <c r="G9" s="34">
        <f t="shared" ref="G9:G14" si="9">IF(AC9="ja",0,R9)+IF(AC9="ja",0,AA9)</f>
        <v>0</v>
      </c>
      <c r="H9" s="34">
        <f t="shared" ref="H9:H14" si="10">((M9+V9)-G9-I9)</f>
        <v>0</v>
      </c>
      <c r="I9" s="36">
        <f t="shared" ref="I9:I14" si="11">IF(AC9="ja",0,(N9+O9))+IF(AC9="ja",0,(W9+X9))</f>
        <v>0</v>
      </c>
      <c r="J9" s="20"/>
      <c r="K9" s="28">
        <f t="shared" ref="K9:L22" si="12">C9*24</f>
        <v>0</v>
      </c>
      <c r="L9" s="28">
        <f t="shared" si="12"/>
        <v>0</v>
      </c>
      <c r="M9" s="29">
        <f t="shared" si="0"/>
        <v>0</v>
      </c>
      <c r="N9" s="26">
        <f>IF(K9=0,0,IF(K9&lt;=5,IF(L9&lt;5,M9,5-K9)))</f>
        <v>0</v>
      </c>
      <c r="O9" s="30">
        <f t="shared" ref="O9:O46" si="13">IF(L9=0,0,IF(L9&gt;=22,IF(K9&gt;22,M9,L9-22)))</f>
        <v>0</v>
      </c>
      <c r="P9" s="24">
        <f>IF(C9="",0,IF(K9&lt;8,8,K9))</f>
        <v>0</v>
      </c>
      <c r="Q9" s="24">
        <f t="shared" si="1"/>
        <v>0</v>
      </c>
      <c r="R9" s="29">
        <f t="shared" si="2"/>
        <v>0</v>
      </c>
      <c r="S9" s="31">
        <f t="shared" si="3"/>
        <v>0</v>
      </c>
      <c r="T9" s="28">
        <f t="shared" ref="T9:U40" si="14">E9*24</f>
        <v>0</v>
      </c>
      <c r="U9" s="28">
        <f t="shared" si="14"/>
        <v>0</v>
      </c>
      <c r="V9" s="29">
        <f t="shared" si="4"/>
        <v>0</v>
      </c>
      <c r="W9" s="26">
        <f t="shared" ref="W9:W46" si="15">IF(T9=0,0,IF(T9&lt;=5,IF(U9&lt;5,V9,5-T9)))</f>
        <v>0</v>
      </c>
      <c r="X9" s="30">
        <f t="shared" ref="X9:X46" si="16">IF(U9=0,0,IF(U9&gt;=22,IF(T9&gt;22,V9,U9-22)))</f>
        <v>0</v>
      </c>
      <c r="Y9" s="24">
        <f t="shared" ref="Y9:Y46" si="17">IF(E9="",0,IF(T9&lt;8,8,T9))</f>
        <v>0</v>
      </c>
      <c r="Z9" s="24">
        <f t="shared" si="5"/>
        <v>0</v>
      </c>
      <c r="AA9" s="29">
        <f t="shared" si="6"/>
        <v>0</v>
      </c>
      <c r="AB9" s="31">
        <f t="shared" si="7"/>
        <v>0</v>
      </c>
      <c r="AC9" s="15" t="str">
        <f t="shared" si="8"/>
        <v>nein</v>
      </c>
      <c r="AD9" s="32" t="str">
        <f>INDEX({"Montag";"Dienstag";"Mittwoch";"Donnerstag";"Freitag";"Samstag";"Sonntag"},WEEKDAY(B9,2))</f>
        <v>Dienstag</v>
      </c>
    </row>
    <row r="10" spans="1:34" ht="16.5" thickBot="1" x14ac:dyDescent="0.3">
      <c r="A10" s="35" t="str">
        <f>INDEX({"Montag";"Dienstag";"Mittwoch";"Donnerstag";"Freitag";"Samstag";"Sonntag"},WEEKDAY(B10,2))</f>
        <v>Mittwoch</v>
      </c>
      <c r="B10" s="57">
        <v>44531</v>
      </c>
      <c r="C10" s="33"/>
      <c r="D10" s="33"/>
      <c r="E10" s="33"/>
      <c r="F10" s="33"/>
      <c r="G10" s="34">
        <f t="shared" si="9"/>
        <v>0</v>
      </c>
      <c r="H10" s="34">
        <f t="shared" si="10"/>
        <v>0</v>
      </c>
      <c r="I10" s="36">
        <f t="shared" si="11"/>
        <v>0</v>
      </c>
      <c r="J10" s="20"/>
      <c r="K10" s="28">
        <f t="shared" si="12"/>
        <v>0</v>
      </c>
      <c r="L10" s="28">
        <f t="shared" si="12"/>
        <v>0</v>
      </c>
      <c r="M10" s="29">
        <f t="shared" si="0"/>
        <v>0</v>
      </c>
      <c r="N10" s="26">
        <f t="shared" ref="N10:N22" si="18">IF(K10=0,0,IF(K10&lt;=5,IF(L10&lt;5,M10,5-K10)))</f>
        <v>0</v>
      </c>
      <c r="O10" s="30">
        <f t="shared" si="13"/>
        <v>0</v>
      </c>
      <c r="P10" s="24">
        <f t="shared" ref="P10:P22" si="19">IF(C10="",0,IF(K10&lt;8,8,K10))</f>
        <v>0</v>
      </c>
      <c r="Q10" s="24">
        <f>IF(L10&gt;18,18,L10)</f>
        <v>0</v>
      </c>
      <c r="R10" s="29">
        <f>IF(Q10&lt;P10,0,Q10-P10)</f>
        <v>0</v>
      </c>
      <c r="S10" s="31">
        <f t="shared" si="3"/>
        <v>0</v>
      </c>
      <c r="T10" s="28">
        <f t="shared" si="14"/>
        <v>0</v>
      </c>
      <c r="U10" s="28">
        <f t="shared" si="14"/>
        <v>0</v>
      </c>
      <c r="V10" s="29">
        <f t="shared" si="4"/>
        <v>0</v>
      </c>
      <c r="W10" s="26">
        <f t="shared" si="15"/>
        <v>0</v>
      </c>
      <c r="X10" s="30">
        <f t="shared" si="16"/>
        <v>0</v>
      </c>
      <c r="Y10" s="24">
        <f t="shared" si="17"/>
        <v>0</v>
      </c>
      <c r="Z10" s="24">
        <f t="shared" si="5"/>
        <v>0</v>
      </c>
      <c r="AA10" s="29">
        <f t="shared" si="6"/>
        <v>0</v>
      </c>
      <c r="AB10" s="31">
        <f t="shared" si="7"/>
        <v>0</v>
      </c>
      <c r="AC10" s="15" t="str">
        <f t="shared" si="8"/>
        <v>nein</v>
      </c>
      <c r="AD10" s="32" t="str">
        <f>INDEX({"Montag";"Dienstag";"Mittwoch";"Donnerstag";"Freitag";"Samstag";"Sonntag"},WEEKDAY(B10,2))</f>
        <v>Mittwoch</v>
      </c>
    </row>
    <row r="11" spans="1:34" ht="16.5" thickBot="1" x14ac:dyDescent="0.3">
      <c r="A11" s="35" t="str">
        <f>INDEX({"Montag";"Dienstag";"Mittwoch";"Donnerstag";"Freitag";"Samstag";"Sonntag"},WEEKDAY(B11,2))</f>
        <v>Donnerstag</v>
      </c>
      <c r="B11" s="57">
        <v>44532</v>
      </c>
      <c r="C11" s="33"/>
      <c r="D11" s="33"/>
      <c r="E11" s="33"/>
      <c r="F11" s="33"/>
      <c r="G11" s="34">
        <f t="shared" si="9"/>
        <v>0</v>
      </c>
      <c r="H11" s="34">
        <f t="shared" si="10"/>
        <v>0</v>
      </c>
      <c r="I11" s="36">
        <f t="shared" si="11"/>
        <v>0</v>
      </c>
      <c r="J11" s="20"/>
      <c r="K11" s="28">
        <f t="shared" si="12"/>
        <v>0</v>
      </c>
      <c r="L11" s="28">
        <f t="shared" si="12"/>
        <v>0</v>
      </c>
      <c r="M11" s="29">
        <f t="shared" si="0"/>
        <v>0</v>
      </c>
      <c r="N11" s="26">
        <f t="shared" si="18"/>
        <v>0</v>
      </c>
      <c r="O11" s="30">
        <f t="shared" si="13"/>
        <v>0</v>
      </c>
      <c r="P11" s="24">
        <f t="shared" si="19"/>
        <v>0</v>
      </c>
      <c r="Q11" s="24">
        <f t="shared" si="1"/>
        <v>0</v>
      </c>
      <c r="R11" s="29">
        <f t="shared" si="2"/>
        <v>0</v>
      </c>
      <c r="S11" s="31">
        <f t="shared" si="3"/>
        <v>0</v>
      </c>
      <c r="T11" s="28">
        <f t="shared" si="14"/>
        <v>0</v>
      </c>
      <c r="U11" s="28">
        <f t="shared" si="14"/>
        <v>0</v>
      </c>
      <c r="V11" s="29">
        <f t="shared" si="4"/>
        <v>0</v>
      </c>
      <c r="W11" s="26">
        <f t="shared" si="15"/>
        <v>0</v>
      </c>
      <c r="X11" s="30">
        <f t="shared" si="16"/>
        <v>0</v>
      </c>
      <c r="Y11" s="24">
        <f t="shared" si="17"/>
        <v>0</v>
      </c>
      <c r="Z11" s="24">
        <f t="shared" si="5"/>
        <v>0</v>
      </c>
      <c r="AA11" s="29">
        <f t="shared" si="6"/>
        <v>0</v>
      </c>
      <c r="AB11" s="31">
        <f t="shared" si="7"/>
        <v>0</v>
      </c>
      <c r="AC11" s="15" t="str">
        <f t="shared" si="8"/>
        <v>nein</v>
      </c>
      <c r="AD11" s="32" t="str">
        <f>INDEX({"Montag";"Dienstag";"Mittwoch";"Donnerstag";"Freitag";"Samstag";"Sonntag"},WEEKDAY(B11,2))</f>
        <v>Donnerstag</v>
      </c>
    </row>
    <row r="12" spans="1:34" ht="16.5" thickBot="1" x14ac:dyDescent="0.3">
      <c r="A12" s="35" t="str">
        <f>INDEX({"Montag";"Dienstag";"Mittwoch";"Donnerstag";"Freitag";"Samstag";"Sonntag"},WEEKDAY(B12,2))</f>
        <v>Freitag</v>
      </c>
      <c r="B12" s="57">
        <v>44533</v>
      </c>
      <c r="C12" s="33"/>
      <c r="D12" s="33"/>
      <c r="E12" s="33"/>
      <c r="F12" s="33"/>
      <c r="G12" s="34">
        <f t="shared" si="9"/>
        <v>0</v>
      </c>
      <c r="H12" s="34">
        <f t="shared" si="10"/>
        <v>0</v>
      </c>
      <c r="I12" s="36">
        <f t="shared" si="11"/>
        <v>0</v>
      </c>
      <c r="J12" s="20"/>
      <c r="K12" s="28">
        <f t="shared" si="12"/>
        <v>0</v>
      </c>
      <c r="L12" s="28">
        <f t="shared" si="12"/>
        <v>0</v>
      </c>
      <c r="M12" s="29">
        <f t="shared" si="0"/>
        <v>0</v>
      </c>
      <c r="N12" s="26">
        <f t="shared" si="18"/>
        <v>0</v>
      </c>
      <c r="O12" s="30">
        <f t="shared" si="13"/>
        <v>0</v>
      </c>
      <c r="P12" s="24">
        <f t="shared" si="19"/>
        <v>0</v>
      </c>
      <c r="Q12" s="24">
        <f t="shared" si="1"/>
        <v>0</v>
      </c>
      <c r="R12" s="29">
        <f t="shared" si="2"/>
        <v>0</v>
      </c>
      <c r="S12" s="31">
        <f t="shared" si="3"/>
        <v>0</v>
      </c>
      <c r="T12" s="28">
        <f t="shared" si="14"/>
        <v>0</v>
      </c>
      <c r="U12" s="28">
        <f t="shared" si="14"/>
        <v>0</v>
      </c>
      <c r="V12" s="29">
        <f t="shared" si="4"/>
        <v>0</v>
      </c>
      <c r="W12" s="26">
        <f t="shared" si="15"/>
        <v>0</v>
      </c>
      <c r="X12" s="30">
        <f t="shared" si="16"/>
        <v>0</v>
      </c>
      <c r="Y12" s="24">
        <f t="shared" si="17"/>
        <v>0</v>
      </c>
      <c r="Z12" s="24">
        <f t="shared" si="5"/>
        <v>0</v>
      </c>
      <c r="AA12" s="29">
        <f t="shared" si="6"/>
        <v>0</v>
      </c>
      <c r="AB12" s="31">
        <f t="shared" si="7"/>
        <v>0</v>
      </c>
      <c r="AC12" s="15" t="str">
        <f t="shared" si="8"/>
        <v>nein</v>
      </c>
      <c r="AD12" s="32" t="str">
        <f>INDEX({"Montag";"Dienstag";"Mittwoch";"Donnerstag";"Freitag";"Samstag";"Sonntag"},WEEKDAY(B12,2))</f>
        <v>Freitag</v>
      </c>
    </row>
    <row r="13" spans="1:34" ht="16.5" thickBot="1" x14ac:dyDescent="0.3">
      <c r="A13" s="35" t="str">
        <f>INDEX({"Montag";"Dienstag";"Mittwoch";"Donnerstag";"Freitag";"Samstag";"Sonntag"},WEEKDAY(B13,2))</f>
        <v>Samstag</v>
      </c>
      <c r="B13" s="57">
        <v>44534</v>
      </c>
      <c r="C13" s="33"/>
      <c r="D13" s="33"/>
      <c r="E13" s="33"/>
      <c r="F13" s="33"/>
      <c r="G13" s="34">
        <f t="shared" si="9"/>
        <v>0</v>
      </c>
      <c r="H13" s="34">
        <f t="shared" si="10"/>
        <v>0</v>
      </c>
      <c r="I13" s="36">
        <f t="shared" si="11"/>
        <v>0</v>
      </c>
      <c r="J13" s="20"/>
      <c r="K13" s="28">
        <f t="shared" si="12"/>
        <v>0</v>
      </c>
      <c r="L13" s="28">
        <f t="shared" si="12"/>
        <v>0</v>
      </c>
      <c r="M13" s="29">
        <f t="shared" si="0"/>
        <v>0</v>
      </c>
      <c r="N13" s="26">
        <f t="shared" si="18"/>
        <v>0</v>
      </c>
      <c r="O13" s="30">
        <f t="shared" si="13"/>
        <v>0</v>
      </c>
      <c r="P13" s="24">
        <f t="shared" si="19"/>
        <v>0</v>
      </c>
      <c r="Q13" s="24">
        <f t="shared" si="1"/>
        <v>0</v>
      </c>
      <c r="R13" s="29">
        <f t="shared" si="2"/>
        <v>0</v>
      </c>
      <c r="S13" s="31">
        <f t="shared" si="3"/>
        <v>0</v>
      </c>
      <c r="T13" s="28">
        <f t="shared" si="14"/>
        <v>0</v>
      </c>
      <c r="U13" s="28">
        <f t="shared" si="14"/>
        <v>0</v>
      </c>
      <c r="V13" s="29">
        <f t="shared" si="4"/>
        <v>0</v>
      </c>
      <c r="W13" s="26">
        <f t="shared" si="15"/>
        <v>0</v>
      </c>
      <c r="X13" s="30">
        <f t="shared" si="16"/>
        <v>0</v>
      </c>
      <c r="Y13" s="24">
        <f t="shared" si="17"/>
        <v>0</v>
      </c>
      <c r="Z13" s="24">
        <f t="shared" si="5"/>
        <v>0</v>
      </c>
      <c r="AA13" s="29">
        <f t="shared" si="6"/>
        <v>0</v>
      </c>
      <c r="AB13" s="31">
        <f t="shared" si="7"/>
        <v>0</v>
      </c>
      <c r="AC13" s="15" t="str">
        <f t="shared" si="8"/>
        <v>ja</v>
      </c>
      <c r="AD13" s="32" t="str">
        <f>INDEX({"Montag";"Dienstag";"Mittwoch";"Donnerstag";"Freitag";"Samstag";"Sonntag"},WEEKDAY(B13,2))</f>
        <v>Samstag</v>
      </c>
    </row>
    <row r="14" spans="1:34" ht="16.5" thickBot="1" x14ac:dyDescent="0.3">
      <c r="A14" s="37" t="str">
        <f>INDEX({"Montag";"Dienstag";"Mittwoch";"Donnerstag";"Freitag";"Samstag";"Sonntag"},WEEKDAY(B14,2))</f>
        <v>Sonntag</v>
      </c>
      <c r="B14" s="57">
        <v>44535</v>
      </c>
      <c r="C14" s="38"/>
      <c r="D14" s="38"/>
      <c r="E14" s="38"/>
      <c r="F14" s="38"/>
      <c r="G14" s="39">
        <f t="shared" si="9"/>
        <v>0</v>
      </c>
      <c r="H14" s="39">
        <f t="shared" si="10"/>
        <v>0</v>
      </c>
      <c r="I14" s="40">
        <f t="shared" si="11"/>
        <v>0</v>
      </c>
      <c r="J14" s="20"/>
      <c r="K14" s="28">
        <f t="shared" si="12"/>
        <v>0</v>
      </c>
      <c r="L14" s="28">
        <f t="shared" si="12"/>
        <v>0</v>
      </c>
      <c r="M14" s="29">
        <f t="shared" si="0"/>
        <v>0</v>
      </c>
      <c r="N14" s="26">
        <f t="shared" si="18"/>
        <v>0</v>
      </c>
      <c r="O14" s="30">
        <f t="shared" si="13"/>
        <v>0</v>
      </c>
      <c r="P14" s="24">
        <f t="shared" si="19"/>
        <v>0</v>
      </c>
      <c r="Q14" s="24">
        <f t="shared" si="1"/>
        <v>0</v>
      </c>
      <c r="R14" s="29">
        <f t="shared" si="2"/>
        <v>0</v>
      </c>
      <c r="S14" s="31">
        <f t="shared" si="3"/>
        <v>0</v>
      </c>
      <c r="T14" s="28">
        <f t="shared" si="14"/>
        <v>0</v>
      </c>
      <c r="U14" s="28">
        <f t="shared" si="14"/>
        <v>0</v>
      </c>
      <c r="V14" s="29">
        <f t="shared" si="4"/>
        <v>0</v>
      </c>
      <c r="W14" s="26">
        <f t="shared" si="15"/>
        <v>0</v>
      </c>
      <c r="X14" s="30">
        <f t="shared" si="16"/>
        <v>0</v>
      </c>
      <c r="Y14" s="24">
        <f t="shared" si="17"/>
        <v>0</v>
      </c>
      <c r="Z14" s="24">
        <f t="shared" si="5"/>
        <v>0</v>
      </c>
      <c r="AA14" s="29">
        <f t="shared" si="6"/>
        <v>0</v>
      </c>
      <c r="AB14" s="31">
        <f t="shared" si="7"/>
        <v>0</v>
      </c>
      <c r="AC14" s="15" t="str">
        <f t="shared" si="8"/>
        <v>ja</v>
      </c>
      <c r="AD14" s="32" t="str">
        <f>INDEX({"Montag";"Dienstag";"Mittwoch";"Donnerstag";"Freitag";"Samstag";"Sonntag"},WEEKDAY(B14,2))</f>
        <v>Sonntag</v>
      </c>
    </row>
    <row r="15" spans="1:34" ht="16.5" thickBot="1" x14ac:dyDescent="0.3">
      <c r="A15" s="83"/>
      <c r="B15" s="75"/>
      <c r="C15" s="80"/>
      <c r="D15" s="84" t="s">
        <v>44</v>
      </c>
      <c r="E15" s="85"/>
      <c r="F15" s="86">
        <f>SUM(G8:G14)+SUM(H8:H14)+SUM(I8:I14)</f>
        <v>0</v>
      </c>
      <c r="G15" s="75"/>
      <c r="H15" s="75"/>
      <c r="I15" s="76"/>
      <c r="J15" s="20"/>
      <c r="K15" s="28"/>
      <c r="L15" s="28"/>
      <c r="M15" s="29"/>
      <c r="N15" s="26"/>
      <c r="O15" s="30"/>
      <c r="P15" s="24"/>
      <c r="R15" s="29"/>
      <c r="T15" s="28"/>
      <c r="U15" s="28"/>
      <c r="V15" s="29"/>
      <c r="W15" s="26"/>
      <c r="X15" s="30"/>
      <c r="Y15" s="24"/>
      <c r="Z15" s="24"/>
      <c r="AA15" s="29"/>
      <c r="AB15" s="31"/>
    </row>
    <row r="16" spans="1:34" ht="16.5" thickBot="1" x14ac:dyDescent="0.3">
      <c r="A16" s="56" t="str">
        <f>INDEX({"Montag";"Dienstag";"Mittwoch";"Donnerstag";"Freitag";"Samstag";"Sonntag"},WEEKDAY(B16,2))</f>
        <v>Montag</v>
      </c>
      <c r="B16" s="57">
        <v>44536</v>
      </c>
      <c r="C16" s="58"/>
      <c r="D16" s="58"/>
      <c r="E16" s="58"/>
      <c r="F16" s="58"/>
      <c r="G16" s="59">
        <f>IF(AC16="ja",0,R16)+IF(AC16="ja",0,AA16)</f>
        <v>0</v>
      </c>
      <c r="H16" s="59">
        <f>((M16+V16)-G16-I16)</f>
        <v>0</v>
      </c>
      <c r="I16" s="60">
        <f>IF(AC16="ja",0,(N16+O16))+IF(AC16="ja",0,(W16+X16))</f>
        <v>0</v>
      </c>
      <c r="J16" s="20"/>
      <c r="K16" s="28">
        <f t="shared" si="12"/>
        <v>0</v>
      </c>
      <c r="L16" s="28">
        <f t="shared" si="12"/>
        <v>0</v>
      </c>
      <c r="M16" s="29">
        <f t="shared" si="0"/>
        <v>0</v>
      </c>
      <c r="N16" s="26">
        <f t="shared" si="18"/>
        <v>0</v>
      </c>
      <c r="O16" s="30">
        <f t="shared" si="13"/>
        <v>0</v>
      </c>
      <c r="P16" s="24">
        <f t="shared" si="19"/>
        <v>0</v>
      </c>
      <c r="Q16" s="24">
        <f t="shared" ref="Q16:Q22" si="20">IF(L16&gt;18,18,L16)</f>
        <v>0</v>
      </c>
      <c r="R16" s="29">
        <f t="shared" si="2"/>
        <v>0</v>
      </c>
      <c r="S16" s="31">
        <f t="shared" ref="S16:S22" si="21">M16-N16-O16-R16</f>
        <v>0</v>
      </c>
      <c r="T16" s="28">
        <f t="shared" si="14"/>
        <v>0</v>
      </c>
      <c r="U16" s="28">
        <f t="shared" si="14"/>
        <v>0</v>
      </c>
      <c r="V16" s="29">
        <f t="shared" si="4"/>
        <v>0</v>
      </c>
      <c r="W16" s="26">
        <f t="shared" si="15"/>
        <v>0</v>
      </c>
      <c r="X16" s="30">
        <f t="shared" si="16"/>
        <v>0</v>
      </c>
      <c r="Y16" s="24">
        <f t="shared" si="17"/>
        <v>0</v>
      </c>
      <c r="Z16" s="24">
        <f t="shared" si="5"/>
        <v>0</v>
      </c>
      <c r="AA16" s="29">
        <f t="shared" si="6"/>
        <v>0</v>
      </c>
      <c r="AB16" s="31">
        <f t="shared" si="7"/>
        <v>0</v>
      </c>
      <c r="AC16" s="15" t="str">
        <f t="shared" ref="AC16:AC22" si="22">IF(WEEKDAY(B16)=1,"ja",IF(WEEKDAY(B16)=7,"ja","nein"))</f>
        <v>nein</v>
      </c>
      <c r="AD16" s="32" t="str">
        <f>INDEX({"Montag";"Dienstag";"Mittwoch";"Donnerstag";"Freitag";"Samstag";"Sonntag"},WEEKDAY(B16,2))</f>
        <v>Montag</v>
      </c>
    </row>
    <row r="17" spans="1:30" s="2" customFormat="1" ht="16.5" thickBot="1" x14ac:dyDescent="0.3">
      <c r="A17" s="35" t="str">
        <f>INDEX({"Montag";"Dienstag";"Mittwoch";"Donnerstag";"Freitag";"Samstag";"Sonntag"},WEEKDAY(B17,2))</f>
        <v>Dienstag</v>
      </c>
      <c r="B17" s="57">
        <v>44537</v>
      </c>
      <c r="C17" s="33"/>
      <c r="D17" s="33"/>
      <c r="E17" s="33"/>
      <c r="F17" s="33"/>
      <c r="G17" s="34">
        <f t="shared" ref="G17:G22" si="23">IF(AC17="ja",0,R17)+IF(AC17="ja",0,AA17)</f>
        <v>0</v>
      </c>
      <c r="H17" s="34">
        <f t="shared" ref="H17:H22" si="24">((M17+V17)-G17-I17)</f>
        <v>0</v>
      </c>
      <c r="I17" s="36">
        <f t="shared" ref="I17:I22" si="25">IF(AC17="ja",0,(N17+O17))+IF(AC17="ja",0,(W17+X17))</f>
        <v>0</v>
      </c>
      <c r="J17" s="20"/>
      <c r="K17" s="28">
        <f t="shared" si="12"/>
        <v>0</v>
      </c>
      <c r="L17" s="28">
        <f t="shared" si="12"/>
        <v>0</v>
      </c>
      <c r="M17" s="29">
        <f t="shared" si="0"/>
        <v>0</v>
      </c>
      <c r="N17" s="26">
        <f t="shared" si="18"/>
        <v>0</v>
      </c>
      <c r="O17" s="30">
        <f t="shared" si="13"/>
        <v>0</v>
      </c>
      <c r="P17" s="24">
        <f t="shared" si="19"/>
        <v>0</v>
      </c>
      <c r="Q17" s="24">
        <f t="shared" si="20"/>
        <v>0</v>
      </c>
      <c r="R17" s="29">
        <f t="shared" si="2"/>
        <v>0</v>
      </c>
      <c r="S17" s="31">
        <f t="shared" si="21"/>
        <v>0</v>
      </c>
      <c r="T17" s="28">
        <f t="shared" si="14"/>
        <v>0</v>
      </c>
      <c r="U17" s="28">
        <f t="shared" si="14"/>
        <v>0</v>
      </c>
      <c r="V17" s="29">
        <f t="shared" si="4"/>
        <v>0</v>
      </c>
      <c r="W17" s="26">
        <f t="shared" si="15"/>
        <v>0</v>
      </c>
      <c r="X17" s="30">
        <f t="shared" si="16"/>
        <v>0</v>
      </c>
      <c r="Y17" s="24">
        <f t="shared" si="17"/>
        <v>0</v>
      </c>
      <c r="Z17" s="24">
        <f t="shared" si="5"/>
        <v>0</v>
      </c>
      <c r="AA17" s="29">
        <f t="shared" si="6"/>
        <v>0</v>
      </c>
      <c r="AB17" s="31">
        <f t="shared" si="7"/>
        <v>0</v>
      </c>
      <c r="AC17" s="15" t="str">
        <f t="shared" si="22"/>
        <v>nein</v>
      </c>
      <c r="AD17" s="32" t="str">
        <f>INDEX({"Montag";"Dienstag";"Mittwoch";"Donnerstag";"Freitag";"Samstag";"Sonntag"},WEEKDAY(B17,2))</f>
        <v>Dienstag</v>
      </c>
    </row>
    <row r="18" spans="1:30" s="2" customFormat="1" ht="16.5" thickBot="1" x14ac:dyDescent="0.3">
      <c r="A18" s="35" t="str">
        <f>INDEX({"Montag";"Dienstag";"Mittwoch";"Donnerstag";"Freitag";"Samstag";"Sonntag"},WEEKDAY(B18,2))</f>
        <v>Mittwoch</v>
      </c>
      <c r="B18" s="57">
        <v>44538</v>
      </c>
      <c r="C18" s="33"/>
      <c r="D18" s="33"/>
      <c r="E18" s="33"/>
      <c r="F18" s="33"/>
      <c r="G18" s="34">
        <f t="shared" si="23"/>
        <v>0</v>
      </c>
      <c r="H18" s="34">
        <f t="shared" si="24"/>
        <v>0</v>
      </c>
      <c r="I18" s="36">
        <f t="shared" si="25"/>
        <v>0</v>
      </c>
      <c r="J18" s="20"/>
      <c r="K18" s="28">
        <f t="shared" si="12"/>
        <v>0</v>
      </c>
      <c r="L18" s="28">
        <f t="shared" si="12"/>
        <v>0</v>
      </c>
      <c r="M18" s="29">
        <f t="shared" si="0"/>
        <v>0</v>
      </c>
      <c r="N18" s="26">
        <f t="shared" si="18"/>
        <v>0</v>
      </c>
      <c r="O18" s="30">
        <f t="shared" si="13"/>
        <v>0</v>
      </c>
      <c r="P18" s="24">
        <f t="shared" si="19"/>
        <v>0</v>
      </c>
      <c r="Q18" s="24">
        <f t="shared" si="20"/>
        <v>0</v>
      </c>
      <c r="R18" s="29">
        <f t="shared" si="2"/>
        <v>0</v>
      </c>
      <c r="S18" s="31">
        <f t="shared" si="21"/>
        <v>0</v>
      </c>
      <c r="T18" s="28">
        <f t="shared" si="14"/>
        <v>0</v>
      </c>
      <c r="U18" s="28">
        <f t="shared" si="14"/>
        <v>0</v>
      </c>
      <c r="V18" s="29">
        <f t="shared" si="4"/>
        <v>0</v>
      </c>
      <c r="W18" s="26">
        <f t="shared" si="15"/>
        <v>0</v>
      </c>
      <c r="X18" s="30">
        <f t="shared" si="16"/>
        <v>0</v>
      </c>
      <c r="Y18" s="24">
        <f t="shared" si="17"/>
        <v>0</v>
      </c>
      <c r="Z18" s="24">
        <f t="shared" si="5"/>
        <v>0</v>
      </c>
      <c r="AA18" s="29">
        <f t="shared" si="6"/>
        <v>0</v>
      </c>
      <c r="AB18" s="31">
        <f t="shared" si="7"/>
        <v>0</v>
      </c>
      <c r="AC18" s="15" t="str">
        <f t="shared" si="22"/>
        <v>nein</v>
      </c>
      <c r="AD18" s="32" t="str">
        <f>INDEX({"Montag";"Dienstag";"Mittwoch";"Donnerstag";"Freitag";"Samstag";"Sonntag"},WEEKDAY(B18,2))</f>
        <v>Mittwoch</v>
      </c>
    </row>
    <row r="19" spans="1:30" s="2" customFormat="1" ht="16.5" thickBot="1" x14ac:dyDescent="0.3">
      <c r="A19" s="35" t="str">
        <f>INDEX({"Montag";"Dienstag";"Mittwoch";"Donnerstag";"Freitag";"Samstag";"Sonntag"},WEEKDAY(B19,2))</f>
        <v>Donnerstag</v>
      </c>
      <c r="B19" s="57">
        <v>44539</v>
      </c>
      <c r="C19" s="33"/>
      <c r="D19" s="33"/>
      <c r="E19" s="33"/>
      <c r="F19" s="33"/>
      <c r="G19" s="34">
        <f t="shared" si="23"/>
        <v>0</v>
      </c>
      <c r="H19" s="34">
        <f t="shared" si="24"/>
        <v>0</v>
      </c>
      <c r="I19" s="36">
        <f t="shared" si="25"/>
        <v>0</v>
      </c>
      <c r="J19" s="20"/>
      <c r="K19" s="28">
        <f t="shared" si="12"/>
        <v>0</v>
      </c>
      <c r="L19" s="28">
        <f t="shared" si="12"/>
        <v>0</v>
      </c>
      <c r="M19" s="29">
        <f t="shared" si="0"/>
        <v>0</v>
      </c>
      <c r="N19" s="26">
        <f t="shared" si="18"/>
        <v>0</v>
      </c>
      <c r="O19" s="30">
        <f t="shared" si="13"/>
        <v>0</v>
      </c>
      <c r="P19" s="24">
        <f t="shared" si="19"/>
        <v>0</v>
      </c>
      <c r="Q19" s="24">
        <f t="shared" si="20"/>
        <v>0</v>
      </c>
      <c r="R19" s="29">
        <f t="shared" si="2"/>
        <v>0</v>
      </c>
      <c r="S19" s="31">
        <f t="shared" si="21"/>
        <v>0</v>
      </c>
      <c r="T19" s="28">
        <f t="shared" si="14"/>
        <v>0</v>
      </c>
      <c r="U19" s="28">
        <f t="shared" si="14"/>
        <v>0</v>
      </c>
      <c r="V19" s="29">
        <f t="shared" si="4"/>
        <v>0</v>
      </c>
      <c r="W19" s="26">
        <f t="shared" si="15"/>
        <v>0</v>
      </c>
      <c r="X19" s="30">
        <f t="shared" si="16"/>
        <v>0</v>
      </c>
      <c r="Y19" s="24">
        <f t="shared" si="17"/>
        <v>0</v>
      </c>
      <c r="Z19" s="24">
        <f t="shared" si="5"/>
        <v>0</v>
      </c>
      <c r="AA19" s="29">
        <f t="shared" si="6"/>
        <v>0</v>
      </c>
      <c r="AB19" s="31">
        <f t="shared" si="7"/>
        <v>0</v>
      </c>
      <c r="AC19" s="15" t="str">
        <f t="shared" si="22"/>
        <v>nein</v>
      </c>
      <c r="AD19" s="32" t="str">
        <f>INDEX({"Montag";"Dienstag";"Mittwoch";"Donnerstag";"Freitag";"Samstag";"Sonntag"},WEEKDAY(B19,2))</f>
        <v>Donnerstag</v>
      </c>
    </row>
    <row r="20" spans="1:30" s="2" customFormat="1" ht="16.5" thickBot="1" x14ac:dyDescent="0.3">
      <c r="A20" s="35" t="str">
        <f>INDEX({"Montag";"Dienstag";"Mittwoch";"Donnerstag";"Freitag";"Samstag";"Sonntag"},WEEKDAY(B20,2))</f>
        <v>Freitag</v>
      </c>
      <c r="B20" s="57">
        <v>44540</v>
      </c>
      <c r="C20" s="33"/>
      <c r="D20" s="33"/>
      <c r="E20" s="33"/>
      <c r="F20" s="33"/>
      <c r="G20" s="34">
        <f t="shared" si="23"/>
        <v>0</v>
      </c>
      <c r="H20" s="34">
        <f t="shared" si="24"/>
        <v>0</v>
      </c>
      <c r="I20" s="36">
        <f t="shared" si="25"/>
        <v>0</v>
      </c>
      <c r="J20" s="20"/>
      <c r="K20" s="28">
        <f t="shared" si="12"/>
        <v>0</v>
      </c>
      <c r="L20" s="28">
        <f t="shared" si="12"/>
        <v>0</v>
      </c>
      <c r="M20" s="29">
        <f t="shared" si="0"/>
        <v>0</v>
      </c>
      <c r="N20" s="26">
        <f t="shared" si="18"/>
        <v>0</v>
      </c>
      <c r="O20" s="30">
        <f t="shared" si="13"/>
        <v>0</v>
      </c>
      <c r="P20" s="24">
        <f t="shared" si="19"/>
        <v>0</v>
      </c>
      <c r="Q20" s="24">
        <f t="shared" si="20"/>
        <v>0</v>
      </c>
      <c r="R20" s="29">
        <f t="shared" si="2"/>
        <v>0</v>
      </c>
      <c r="S20" s="31">
        <f t="shared" si="21"/>
        <v>0</v>
      </c>
      <c r="T20" s="28">
        <f t="shared" si="14"/>
        <v>0</v>
      </c>
      <c r="U20" s="28">
        <f t="shared" si="14"/>
        <v>0</v>
      </c>
      <c r="V20" s="29">
        <f t="shared" si="4"/>
        <v>0</v>
      </c>
      <c r="W20" s="26">
        <f t="shared" si="15"/>
        <v>0</v>
      </c>
      <c r="X20" s="30">
        <f t="shared" si="16"/>
        <v>0</v>
      </c>
      <c r="Y20" s="24">
        <f t="shared" si="17"/>
        <v>0</v>
      </c>
      <c r="Z20" s="24">
        <f t="shared" si="5"/>
        <v>0</v>
      </c>
      <c r="AA20" s="29">
        <f t="shared" si="6"/>
        <v>0</v>
      </c>
      <c r="AB20" s="31">
        <f t="shared" si="7"/>
        <v>0</v>
      </c>
      <c r="AC20" s="15" t="str">
        <f t="shared" si="22"/>
        <v>nein</v>
      </c>
      <c r="AD20" s="32" t="str">
        <f>INDEX({"Montag";"Dienstag";"Mittwoch";"Donnerstag";"Freitag";"Samstag";"Sonntag"},WEEKDAY(B20,2))</f>
        <v>Freitag</v>
      </c>
    </row>
    <row r="21" spans="1:30" s="2" customFormat="1" ht="16.5" thickBot="1" x14ac:dyDescent="0.3">
      <c r="A21" s="35" t="str">
        <f>INDEX({"Montag";"Dienstag";"Mittwoch";"Donnerstag";"Freitag";"Samstag";"Sonntag"},WEEKDAY(B21,2))</f>
        <v>Samstag</v>
      </c>
      <c r="B21" s="57">
        <v>44541</v>
      </c>
      <c r="C21" s="33"/>
      <c r="D21" s="33"/>
      <c r="E21" s="33"/>
      <c r="F21" s="33"/>
      <c r="G21" s="34">
        <f t="shared" si="23"/>
        <v>0</v>
      </c>
      <c r="H21" s="34">
        <f t="shared" si="24"/>
        <v>0</v>
      </c>
      <c r="I21" s="36">
        <f t="shared" si="25"/>
        <v>0</v>
      </c>
      <c r="J21" s="20"/>
      <c r="K21" s="28">
        <f t="shared" si="12"/>
        <v>0</v>
      </c>
      <c r="L21" s="28">
        <f t="shared" si="12"/>
        <v>0</v>
      </c>
      <c r="M21" s="29">
        <f t="shared" si="0"/>
        <v>0</v>
      </c>
      <c r="N21" s="26">
        <f t="shared" si="18"/>
        <v>0</v>
      </c>
      <c r="O21" s="30">
        <f t="shared" si="13"/>
        <v>0</v>
      </c>
      <c r="P21" s="24">
        <f t="shared" si="19"/>
        <v>0</v>
      </c>
      <c r="Q21" s="24">
        <f t="shared" si="20"/>
        <v>0</v>
      </c>
      <c r="R21" s="29">
        <f t="shared" si="2"/>
        <v>0</v>
      </c>
      <c r="S21" s="31">
        <f t="shared" si="21"/>
        <v>0</v>
      </c>
      <c r="T21" s="28">
        <f t="shared" si="14"/>
        <v>0</v>
      </c>
      <c r="U21" s="28">
        <f t="shared" si="14"/>
        <v>0</v>
      </c>
      <c r="V21" s="29">
        <f t="shared" si="4"/>
        <v>0</v>
      </c>
      <c r="W21" s="26">
        <f t="shared" si="15"/>
        <v>0</v>
      </c>
      <c r="X21" s="30">
        <f t="shared" si="16"/>
        <v>0</v>
      </c>
      <c r="Y21" s="24">
        <f t="shared" si="17"/>
        <v>0</v>
      </c>
      <c r="Z21" s="24">
        <f t="shared" si="5"/>
        <v>0</v>
      </c>
      <c r="AA21" s="29">
        <f t="shared" si="6"/>
        <v>0</v>
      </c>
      <c r="AB21" s="31">
        <f t="shared" si="7"/>
        <v>0</v>
      </c>
      <c r="AC21" s="15" t="str">
        <f t="shared" si="22"/>
        <v>ja</v>
      </c>
      <c r="AD21" s="32" t="str">
        <f>INDEX({"Montag";"Dienstag";"Mittwoch";"Donnerstag";"Freitag";"Samstag";"Sonntag"},WEEKDAY(B21,2))</f>
        <v>Samstag</v>
      </c>
    </row>
    <row r="22" spans="1:30" s="2" customFormat="1" ht="16.5" thickBot="1" x14ac:dyDescent="0.3">
      <c r="A22" s="37" t="str">
        <f>INDEX({"Montag";"Dienstag";"Mittwoch";"Donnerstag";"Freitag";"Samstag";"Sonntag"},WEEKDAY(B22,2))</f>
        <v>Sonntag</v>
      </c>
      <c r="B22" s="57">
        <v>44542</v>
      </c>
      <c r="C22" s="38"/>
      <c r="D22" s="38"/>
      <c r="E22" s="38"/>
      <c r="F22" s="38"/>
      <c r="G22" s="39">
        <f t="shared" si="23"/>
        <v>0</v>
      </c>
      <c r="H22" s="39">
        <f t="shared" si="24"/>
        <v>0</v>
      </c>
      <c r="I22" s="40">
        <f t="shared" si="25"/>
        <v>0</v>
      </c>
      <c r="J22" s="20"/>
      <c r="K22" s="28">
        <f t="shared" si="12"/>
        <v>0</v>
      </c>
      <c r="L22" s="28">
        <f t="shared" si="12"/>
        <v>0</v>
      </c>
      <c r="M22" s="29">
        <f t="shared" si="0"/>
        <v>0</v>
      </c>
      <c r="N22" s="26">
        <f t="shared" si="18"/>
        <v>0</v>
      </c>
      <c r="O22" s="30">
        <f t="shared" si="13"/>
        <v>0</v>
      </c>
      <c r="P22" s="24">
        <f t="shared" si="19"/>
        <v>0</v>
      </c>
      <c r="Q22" s="24">
        <f t="shared" si="20"/>
        <v>0</v>
      </c>
      <c r="R22" s="29">
        <f t="shared" si="2"/>
        <v>0</v>
      </c>
      <c r="S22" s="31">
        <f t="shared" si="21"/>
        <v>0</v>
      </c>
      <c r="T22" s="28">
        <f t="shared" si="14"/>
        <v>0</v>
      </c>
      <c r="U22" s="28">
        <f t="shared" si="14"/>
        <v>0</v>
      </c>
      <c r="V22" s="29">
        <f t="shared" si="4"/>
        <v>0</v>
      </c>
      <c r="W22" s="26">
        <f t="shared" si="15"/>
        <v>0</v>
      </c>
      <c r="X22" s="30">
        <f t="shared" si="16"/>
        <v>0</v>
      </c>
      <c r="Y22" s="24">
        <f t="shared" si="17"/>
        <v>0</v>
      </c>
      <c r="Z22" s="24">
        <f t="shared" si="5"/>
        <v>0</v>
      </c>
      <c r="AA22" s="29">
        <f t="shared" si="6"/>
        <v>0</v>
      </c>
      <c r="AB22" s="31">
        <f t="shared" si="7"/>
        <v>0</v>
      </c>
      <c r="AC22" s="15" t="str">
        <f t="shared" si="22"/>
        <v>ja</v>
      </c>
      <c r="AD22" s="32" t="str">
        <f>INDEX({"Montag";"Dienstag";"Mittwoch";"Donnerstag";"Freitag";"Samstag";"Sonntag"},WEEKDAY(B22,2))</f>
        <v>Sonntag</v>
      </c>
    </row>
    <row r="23" spans="1:30" s="2" customFormat="1" ht="16.5" thickBot="1" x14ac:dyDescent="0.3">
      <c r="A23" s="49"/>
      <c r="B23" s="41"/>
      <c r="C23" s="48"/>
      <c r="D23" s="84" t="s">
        <v>44</v>
      </c>
      <c r="E23" s="85"/>
      <c r="F23" s="86">
        <f>SUM(G16:G22)+SUM(H16:H22)+SUM(I16:I22)</f>
        <v>0</v>
      </c>
      <c r="G23" s="41"/>
      <c r="H23" s="41"/>
      <c r="I23" s="50"/>
      <c r="J23" s="20"/>
      <c r="K23" s="28"/>
      <c r="L23" s="28"/>
      <c r="M23" s="29"/>
      <c r="N23" s="26"/>
      <c r="O23" s="30"/>
      <c r="P23" s="24"/>
      <c r="Q23" s="24"/>
      <c r="R23" s="29"/>
      <c r="S23" s="31"/>
      <c r="T23" s="28"/>
      <c r="U23" s="28"/>
      <c r="V23" s="29"/>
      <c r="W23" s="26"/>
      <c r="X23" s="30"/>
      <c r="Y23" s="24"/>
      <c r="Z23" s="24"/>
      <c r="AA23" s="29"/>
      <c r="AB23" s="31"/>
      <c r="AC23" s="15"/>
      <c r="AD23" s="32"/>
    </row>
    <row r="24" spans="1:30" s="2" customFormat="1" ht="16.5" thickBot="1" x14ac:dyDescent="0.3">
      <c r="A24" s="56" t="str">
        <f>INDEX({"Montag";"Dienstag";"Mittwoch";"Donnerstag";"Freitag";"Samstag";"Sonntag"},WEEKDAY(B24,2))</f>
        <v>Montag</v>
      </c>
      <c r="B24" s="57">
        <v>44543</v>
      </c>
      <c r="C24" s="58"/>
      <c r="D24" s="58"/>
      <c r="E24" s="58"/>
      <c r="F24" s="58"/>
      <c r="G24" s="59">
        <f>IF(AC24="ja",0,R24)+IF(AC24="ja",0,AA24)</f>
        <v>0</v>
      </c>
      <c r="H24" s="59">
        <f>((M24+V24)-G24-I24)</f>
        <v>0</v>
      </c>
      <c r="I24" s="60">
        <f>IF(AC24="ja",0,(N24+O24))+IF(AC24="ja",0,(W24+X24))</f>
        <v>0</v>
      </c>
      <c r="J24" s="20"/>
      <c r="K24" s="28">
        <f t="shared" ref="K24:L30" si="26">C24*24</f>
        <v>0</v>
      </c>
      <c r="L24" s="28">
        <f t="shared" si="26"/>
        <v>0</v>
      </c>
      <c r="M24" s="29">
        <f t="shared" ref="M24:M30" si="27">IF(L24&lt;K24,-(L24-K24),L24-K24)</f>
        <v>0</v>
      </c>
      <c r="N24" s="26">
        <f t="shared" ref="N24:N30" si="28">IF(K24=0,0,IF(K24&lt;=5,IF(L24&lt;5,M24,5-K24)))</f>
        <v>0</v>
      </c>
      <c r="O24" s="30">
        <f t="shared" si="13"/>
        <v>0</v>
      </c>
      <c r="P24" s="24">
        <f t="shared" ref="P24:P30" si="29">IF(C24="",0,IF(K24&lt;8,8,K24))</f>
        <v>0</v>
      </c>
      <c r="Q24" s="24">
        <f t="shared" ref="Q24:Q30" si="30">IF(L24&gt;18,18,L24)</f>
        <v>0</v>
      </c>
      <c r="R24" s="29">
        <f t="shared" ref="R24:R30" si="31">IF(Q24&lt;P24,0,Q24-P24)</f>
        <v>0</v>
      </c>
      <c r="S24" s="31">
        <f t="shared" ref="S24:S30" si="32">M24-N24-O24-R24</f>
        <v>0</v>
      </c>
      <c r="T24" s="28">
        <f t="shared" si="14"/>
        <v>0</v>
      </c>
      <c r="U24" s="28">
        <f t="shared" si="14"/>
        <v>0</v>
      </c>
      <c r="V24" s="29">
        <f t="shared" si="4"/>
        <v>0</v>
      </c>
      <c r="W24" s="26">
        <f t="shared" si="15"/>
        <v>0</v>
      </c>
      <c r="X24" s="30">
        <f t="shared" si="16"/>
        <v>0</v>
      </c>
      <c r="Y24" s="24">
        <f t="shared" si="17"/>
        <v>0</v>
      </c>
      <c r="Z24" s="24">
        <f t="shared" si="5"/>
        <v>0</v>
      </c>
      <c r="AA24" s="29">
        <f t="shared" si="6"/>
        <v>0</v>
      </c>
      <c r="AB24" s="31">
        <f t="shared" si="7"/>
        <v>0</v>
      </c>
      <c r="AC24" s="15" t="str">
        <f t="shared" ref="AC24:AC30" si="33">IF(WEEKDAY(B24)=1,"ja",IF(WEEKDAY(B24)=7,"ja","nein"))</f>
        <v>nein</v>
      </c>
      <c r="AD24" s="32" t="str">
        <f>INDEX({"Montag";"Dienstag";"Mittwoch";"Donnerstag";"Freitag";"Samstag";"Sonntag"},WEEKDAY(B24,2))</f>
        <v>Montag</v>
      </c>
    </row>
    <row r="25" spans="1:30" s="2" customFormat="1" ht="16.5" thickBot="1" x14ac:dyDescent="0.3">
      <c r="A25" s="35" t="str">
        <f>INDEX({"Montag";"Dienstag";"Mittwoch";"Donnerstag";"Freitag";"Samstag";"Sonntag"},WEEKDAY(B25,2))</f>
        <v>Dienstag</v>
      </c>
      <c r="B25" s="57">
        <v>44544</v>
      </c>
      <c r="C25" s="33"/>
      <c r="D25" s="33"/>
      <c r="E25" s="33"/>
      <c r="F25" s="33"/>
      <c r="G25" s="34">
        <f t="shared" ref="G25:G30" si="34">IF(AC25="ja",0,R25)+IF(AC25="ja",0,AA25)</f>
        <v>0</v>
      </c>
      <c r="H25" s="34">
        <f t="shared" ref="H25:H30" si="35">((M25+V25)-G25-I25)</f>
        <v>0</v>
      </c>
      <c r="I25" s="36">
        <f t="shared" ref="I25:I30" si="36">IF(AC25="ja",0,(N25+O25))+IF(AC25="ja",0,(W25+X25))</f>
        <v>0</v>
      </c>
      <c r="J25" s="20"/>
      <c r="K25" s="28">
        <f t="shared" si="26"/>
        <v>0</v>
      </c>
      <c r="L25" s="28">
        <f t="shared" si="26"/>
        <v>0</v>
      </c>
      <c r="M25" s="29">
        <f t="shared" si="27"/>
        <v>0</v>
      </c>
      <c r="N25" s="26">
        <f t="shared" si="28"/>
        <v>0</v>
      </c>
      <c r="O25" s="30">
        <f t="shared" si="13"/>
        <v>0</v>
      </c>
      <c r="P25" s="24">
        <f t="shared" si="29"/>
        <v>0</v>
      </c>
      <c r="Q25" s="24">
        <f t="shared" si="30"/>
        <v>0</v>
      </c>
      <c r="R25" s="29">
        <f t="shared" si="31"/>
        <v>0</v>
      </c>
      <c r="S25" s="31">
        <f t="shared" si="32"/>
        <v>0</v>
      </c>
      <c r="T25" s="28">
        <f t="shared" si="14"/>
        <v>0</v>
      </c>
      <c r="U25" s="28">
        <f t="shared" si="14"/>
        <v>0</v>
      </c>
      <c r="V25" s="29">
        <f t="shared" si="4"/>
        <v>0</v>
      </c>
      <c r="W25" s="26">
        <f t="shared" si="15"/>
        <v>0</v>
      </c>
      <c r="X25" s="30">
        <f t="shared" si="16"/>
        <v>0</v>
      </c>
      <c r="Y25" s="24">
        <f t="shared" si="17"/>
        <v>0</v>
      </c>
      <c r="Z25" s="24">
        <f t="shared" si="5"/>
        <v>0</v>
      </c>
      <c r="AA25" s="29">
        <f t="shared" si="6"/>
        <v>0</v>
      </c>
      <c r="AB25" s="31">
        <f t="shared" si="7"/>
        <v>0</v>
      </c>
      <c r="AC25" s="15" t="str">
        <f t="shared" si="33"/>
        <v>nein</v>
      </c>
      <c r="AD25" s="32" t="str">
        <f>INDEX({"Montag";"Dienstag";"Mittwoch";"Donnerstag";"Freitag";"Samstag";"Sonntag"},WEEKDAY(B25,2))</f>
        <v>Dienstag</v>
      </c>
    </row>
    <row r="26" spans="1:30" s="2" customFormat="1" ht="16.5" thickBot="1" x14ac:dyDescent="0.3">
      <c r="A26" s="35" t="str">
        <f>INDEX({"Montag";"Dienstag";"Mittwoch";"Donnerstag";"Freitag";"Samstag";"Sonntag"},WEEKDAY(B26,2))</f>
        <v>Mittwoch</v>
      </c>
      <c r="B26" s="57">
        <v>44545</v>
      </c>
      <c r="C26" s="33"/>
      <c r="D26" s="33"/>
      <c r="E26" s="33"/>
      <c r="F26" s="33"/>
      <c r="G26" s="34">
        <f t="shared" si="34"/>
        <v>0</v>
      </c>
      <c r="H26" s="34">
        <f t="shared" si="35"/>
        <v>0</v>
      </c>
      <c r="I26" s="36">
        <f t="shared" si="36"/>
        <v>0</v>
      </c>
      <c r="J26" s="20"/>
      <c r="K26" s="28">
        <f t="shared" si="26"/>
        <v>0</v>
      </c>
      <c r="L26" s="28">
        <f t="shared" si="26"/>
        <v>0</v>
      </c>
      <c r="M26" s="29">
        <f t="shared" si="27"/>
        <v>0</v>
      </c>
      <c r="N26" s="26">
        <f t="shared" si="28"/>
        <v>0</v>
      </c>
      <c r="O26" s="30">
        <f t="shared" si="13"/>
        <v>0</v>
      </c>
      <c r="P26" s="24">
        <f t="shared" si="29"/>
        <v>0</v>
      </c>
      <c r="Q26" s="24">
        <f t="shared" si="30"/>
        <v>0</v>
      </c>
      <c r="R26" s="29">
        <f t="shared" si="31"/>
        <v>0</v>
      </c>
      <c r="S26" s="31">
        <f t="shared" si="32"/>
        <v>0</v>
      </c>
      <c r="T26" s="28">
        <f t="shared" si="14"/>
        <v>0</v>
      </c>
      <c r="U26" s="28">
        <f t="shared" si="14"/>
        <v>0</v>
      </c>
      <c r="V26" s="29">
        <f t="shared" si="4"/>
        <v>0</v>
      </c>
      <c r="W26" s="26">
        <f t="shared" si="15"/>
        <v>0</v>
      </c>
      <c r="X26" s="30">
        <f t="shared" si="16"/>
        <v>0</v>
      </c>
      <c r="Y26" s="24">
        <f t="shared" si="17"/>
        <v>0</v>
      </c>
      <c r="Z26" s="24">
        <f t="shared" si="5"/>
        <v>0</v>
      </c>
      <c r="AA26" s="29">
        <f t="shared" si="6"/>
        <v>0</v>
      </c>
      <c r="AB26" s="31">
        <f t="shared" si="7"/>
        <v>0</v>
      </c>
      <c r="AC26" s="15" t="str">
        <f t="shared" si="33"/>
        <v>nein</v>
      </c>
      <c r="AD26" s="32" t="str">
        <f>INDEX({"Montag";"Dienstag";"Mittwoch";"Donnerstag";"Freitag";"Samstag";"Sonntag"},WEEKDAY(B26,2))</f>
        <v>Mittwoch</v>
      </c>
    </row>
    <row r="27" spans="1:30" s="2" customFormat="1" ht="16.5" thickBot="1" x14ac:dyDescent="0.3">
      <c r="A27" s="35" t="str">
        <f>INDEX({"Montag";"Dienstag";"Mittwoch";"Donnerstag";"Freitag";"Samstag";"Sonntag"},WEEKDAY(B27,2))</f>
        <v>Donnerstag</v>
      </c>
      <c r="B27" s="57">
        <v>44546</v>
      </c>
      <c r="C27" s="33"/>
      <c r="D27" s="33"/>
      <c r="E27" s="33"/>
      <c r="F27" s="33"/>
      <c r="G27" s="34">
        <f t="shared" si="34"/>
        <v>0</v>
      </c>
      <c r="H27" s="34">
        <f t="shared" si="35"/>
        <v>0</v>
      </c>
      <c r="I27" s="36">
        <f t="shared" si="36"/>
        <v>0</v>
      </c>
      <c r="J27" s="20"/>
      <c r="K27" s="28">
        <f t="shared" si="26"/>
        <v>0</v>
      </c>
      <c r="L27" s="28">
        <f t="shared" si="26"/>
        <v>0</v>
      </c>
      <c r="M27" s="29">
        <f t="shared" si="27"/>
        <v>0</v>
      </c>
      <c r="N27" s="26">
        <f t="shared" si="28"/>
        <v>0</v>
      </c>
      <c r="O27" s="30">
        <f t="shared" si="13"/>
        <v>0</v>
      </c>
      <c r="P27" s="24">
        <f t="shared" si="29"/>
        <v>0</v>
      </c>
      <c r="Q27" s="24">
        <f t="shared" si="30"/>
        <v>0</v>
      </c>
      <c r="R27" s="29">
        <f t="shared" si="31"/>
        <v>0</v>
      </c>
      <c r="S27" s="31">
        <f t="shared" si="32"/>
        <v>0</v>
      </c>
      <c r="T27" s="28">
        <f t="shared" si="14"/>
        <v>0</v>
      </c>
      <c r="U27" s="28">
        <f t="shared" si="14"/>
        <v>0</v>
      </c>
      <c r="V27" s="29">
        <f t="shared" si="4"/>
        <v>0</v>
      </c>
      <c r="W27" s="26">
        <f t="shared" si="15"/>
        <v>0</v>
      </c>
      <c r="X27" s="30">
        <f t="shared" si="16"/>
        <v>0</v>
      </c>
      <c r="Y27" s="24">
        <f t="shared" si="17"/>
        <v>0</v>
      </c>
      <c r="Z27" s="24">
        <f t="shared" si="5"/>
        <v>0</v>
      </c>
      <c r="AA27" s="29">
        <f t="shared" si="6"/>
        <v>0</v>
      </c>
      <c r="AB27" s="31">
        <f t="shared" si="7"/>
        <v>0</v>
      </c>
      <c r="AC27" s="15" t="str">
        <f t="shared" si="33"/>
        <v>nein</v>
      </c>
      <c r="AD27" s="32" t="str">
        <f>INDEX({"Montag";"Dienstag";"Mittwoch";"Donnerstag";"Freitag";"Samstag";"Sonntag"},WEEKDAY(B27,2))</f>
        <v>Donnerstag</v>
      </c>
    </row>
    <row r="28" spans="1:30" s="2" customFormat="1" ht="16.5" thickBot="1" x14ac:dyDescent="0.3">
      <c r="A28" s="35" t="str">
        <f>INDEX({"Montag";"Dienstag";"Mittwoch";"Donnerstag";"Freitag";"Samstag";"Sonntag"},WEEKDAY(B28,2))</f>
        <v>Freitag</v>
      </c>
      <c r="B28" s="57">
        <v>44547</v>
      </c>
      <c r="C28" s="33"/>
      <c r="D28" s="33"/>
      <c r="E28" s="33"/>
      <c r="F28" s="33"/>
      <c r="G28" s="34">
        <f t="shared" si="34"/>
        <v>0</v>
      </c>
      <c r="H28" s="34">
        <f t="shared" si="35"/>
        <v>0</v>
      </c>
      <c r="I28" s="36">
        <f t="shared" si="36"/>
        <v>0</v>
      </c>
      <c r="J28" s="20"/>
      <c r="K28" s="28">
        <f t="shared" si="26"/>
        <v>0</v>
      </c>
      <c r="L28" s="28">
        <f t="shared" si="26"/>
        <v>0</v>
      </c>
      <c r="M28" s="29">
        <f t="shared" si="27"/>
        <v>0</v>
      </c>
      <c r="N28" s="26">
        <f t="shared" si="28"/>
        <v>0</v>
      </c>
      <c r="O28" s="30">
        <f t="shared" si="13"/>
        <v>0</v>
      </c>
      <c r="P28" s="24">
        <f t="shared" si="29"/>
        <v>0</v>
      </c>
      <c r="Q28" s="24">
        <f t="shared" si="30"/>
        <v>0</v>
      </c>
      <c r="R28" s="29">
        <f t="shared" si="31"/>
        <v>0</v>
      </c>
      <c r="S28" s="31">
        <f t="shared" si="32"/>
        <v>0</v>
      </c>
      <c r="T28" s="28">
        <f t="shared" si="14"/>
        <v>0</v>
      </c>
      <c r="U28" s="28">
        <f t="shared" si="14"/>
        <v>0</v>
      </c>
      <c r="V28" s="29">
        <f t="shared" si="4"/>
        <v>0</v>
      </c>
      <c r="W28" s="26">
        <f t="shared" si="15"/>
        <v>0</v>
      </c>
      <c r="X28" s="30">
        <f t="shared" si="16"/>
        <v>0</v>
      </c>
      <c r="Y28" s="24">
        <f t="shared" si="17"/>
        <v>0</v>
      </c>
      <c r="Z28" s="24">
        <f t="shared" si="5"/>
        <v>0</v>
      </c>
      <c r="AA28" s="29">
        <f t="shared" si="6"/>
        <v>0</v>
      </c>
      <c r="AB28" s="31">
        <f t="shared" si="7"/>
        <v>0</v>
      </c>
      <c r="AC28" s="15" t="str">
        <f t="shared" si="33"/>
        <v>nein</v>
      </c>
      <c r="AD28" s="32" t="str">
        <f>INDEX({"Montag";"Dienstag";"Mittwoch";"Donnerstag";"Freitag";"Samstag";"Sonntag"},WEEKDAY(B28,2))</f>
        <v>Freitag</v>
      </c>
    </row>
    <row r="29" spans="1:30" s="2" customFormat="1" ht="16.5" thickBot="1" x14ac:dyDescent="0.3">
      <c r="A29" s="35" t="str">
        <f>INDEX({"Montag";"Dienstag";"Mittwoch";"Donnerstag";"Freitag";"Samstag";"Sonntag"},WEEKDAY(B29,2))</f>
        <v>Samstag</v>
      </c>
      <c r="B29" s="57">
        <v>44548</v>
      </c>
      <c r="C29" s="33"/>
      <c r="D29" s="33"/>
      <c r="E29" s="33"/>
      <c r="F29" s="33"/>
      <c r="G29" s="34">
        <f t="shared" si="34"/>
        <v>0</v>
      </c>
      <c r="H29" s="34">
        <f t="shared" si="35"/>
        <v>0</v>
      </c>
      <c r="I29" s="36">
        <f t="shared" si="36"/>
        <v>0</v>
      </c>
      <c r="J29" s="20"/>
      <c r="K29" s="28">
        <f t="shared" si="26"/>
        <v>0</v>
      </c>
      <c r="L29" s="28">
        <f t="shared" si="26"/>
        <v>0</v>
      </c>
      <c r="M29" s="29">
        <f t="shared" si="27"/>
        <v>0</v>
      </c>
      <c r="N29" s="26">
        <f t="shared" si="28"/>
        <v>0</v>
      </c>
      <c r="O29" s="30">
        <f t="shared" si="13"/>
        <v>0</v>
      </c>
      <c r="P29" s="24">
        <f t="shared" si="29"/>
        <v>0</v>
      </c>
      <c r="Q29" s="24">
        <f t="shared" si="30"/>
        <v>0</v>
      </c>
      <c r="R29" s="29">
        <f t="shared" si="31"/>
        <v>0</v>
      </c>
      <c r="S29" s="31">
        <f t="shared" si="32"/>
        <v>0</v>
      </c>
      <c r="T29" s="28">
        <f t="shared" si="14"/>
        <v>0</v>
      </c>
      <c r="U29" s="28">
        <f t="shared" si="14"/>
        <v>0</v>
      </c>
      <c r="V29" s="29">
        <f t="shared" si="4"/>
        <v>0</v>
      </c>
      <c r="W29" s="26">
        <f t="shared" si="15"/>
        <v>0</v>
      </c>
      <c r="X29" s="30">
        <f t="shared" si="16"/>
        <v>0</v>
      </c>
      <c r="Y29" s="24">
        <f t="shared" si="17"/>
        <v>0</v>
      </c>
      <c r="Z29" s="24">
        <f t="shared" si="5"/>
        <v>0</v>
      </c>
      <c r="AA29" s="29">
        <f t="shared" si="6"/>
        <v>0</v>
      </c>
      <c r="AB29" s="31">
        <f t="shared" si="7"/>
        <v>0</v>
      </c>
      <c r="AC29" s="15" t="str">
        <f t="shared" si="33"/>
        <v>ja</v>
      </c>
      <c r="AD29" s="32" t="str">
        <f>INDEX({"Montag";"Dienstag";"Mittwoch";"Donnerstag";"Freitag";"Samstag";"Sonntag"},WEEKDAY(B29,2))</f>
        <v>Samstag</v>
      </c>
    </row>
    <row r="30" spans="1:30" s="2" customFormat="1" ht="16.5" thickBot="1" x14ac:dyDescent="0.3">
      <c r="A30" s="37" t="str">
        <f>INDEX({"Montag";"Dienstag";"Mittwoch";"Donnerstag";"Freitag";"Samstag";"Sonntag"},WEEKDAY(B30,2))</f>
        <v>Sonntag</v>
      </c>
      <c r="B30" s="57">
        <v>44549</v>
      </c>
      <c r="C30" s="38"/>
      <c r="D30" s="38"/>
      <c r="E30" s="38"/>
      <c r="F30" s="38"/>
      <c r="G30" s="39">
        <f t="shared" si="34"/>
        <v>0</v>
      </c>
      <c r="H30" s="39">
        <f t="shared" si="35"/>
        <v>0</v>
      </c>
      <c r="I30" s="40">
        <f t="shared" si="36"/>
        <v>0</v>
      </c>
      <c r="J30" s="20"/>
      <c r="K30" s="28">
        <f t="shared" si="26"/>
        <v>0</v>
      </c>
      <c r="L30" s="28">
        <f t="shared" si="26"/>
        <v>0</v>
      </c>
      <c r="M30" s="29">
        <f t="shared" si="27"/>
        <v>0</v>
      </c>
      <c r="N30" s="26">
        <f t="shared" si="28"/>
        <v>0</v>
      </c>
      <c r="O30" s="30">
        <f t="shared" si="13"/>
        <v>0</v>
      </c>
      <c r="P30" s="24">
        <f t="shared" si="29"/>
        <v>0</v>
      </c>
      <c r="Q30" s="24">
        <f t="shared" si="30"/>
        <v>0</v>
      </c>
      <c r="R30" s="29">
        <f t="shared" si="31"/>
        <v>0</v>
      </c>
      <c r="S30" s="31">
        <f t="shared" si="32"/>
        <v>0</v>
      </c>
      <c r="T30" s="28">
        <f t="shared" si="14"/>
        <v>0</v>
      </c>
      <c r="U30" s="28">
        <f t="shared" si="14"/>
        <v>0</v>
      </c>
      <c r="V30" s="29">
        <f t="shared" si="4"/>
        <v>0</v>
      </c>
      <c r="W30" s="26">
        <f t="shared" si="15"/>
        <v>0</v>
      </c>
      <c r="X30" s="30">
        <f t="shared" si="16"/>
        <v>0</v>
      </c>
      <c r="Y30" s="24">
        <f t="shared" si="17"/>
        <v>0</v>
      </c>
      <c r="Z30" s="24">
        <f t="shared" si="5"/>
        <v>0</v>
      </c>
      <c r="AA30" s="29">
        <f t="shared" si="6"/>
        <v>0</v>
      </c>
      <c r="AB30" s="31">
        <f t="shared" si="7"/>
        <v>0</v>
      </c>
      <c r="AC30" s="15" t="str">
        <f t="shared" si="33"/>
        <v>ja</v>
      </c>
      <c r="AD30" s="32" t="str">
        <f>INDEX({"Montag";"Dienstag";"Mittwoch";"Donnerstag";"Freitag";"Samstag";"Sonntag"},WEEKDAY(B30,2))</f>
        <v>Sonntag</v>
      </c>
    </row>
    <row r="31" spans="1:30" s="2" customFormat="1" ht="16.5" thickBot="1" x14ac:dyDescent="0.3">
      <c r="A31" s="49"/>
      <c r="B31" s="41"/>
      <c r="D31" s="84" t="s">
        <v>44</v>
      </c>
      <c r="E31" s="85"/>
      <c r="F31" s="86">
        <f>SUM(G24:G30)+SUM(H24:H30)+SUM(I24:I30)</f>
        <v>0</v>
      </c>
      <c r="G31" s="41"/>
      <c r="H31" s="41"/>
      <c r="I31" s="50"/>
      <c r="J31" s="20"/>
      <c r="K31" s="28"/>
      <c r="L31" s="28"/>
      <c r="M31" s="29"/>
      <c r="N31" s="26"/>
      <c r="O31" s="30"/>
      <c r="P31" s="24"/>
      <c r="Q31" s="24"/>
      <c r="R31" s="29"/>
      <c r="S31" s="31"/>
      <c r="T31" s="28"/>
      <c r="U31" s="28"/>
      <c r="V31" s="29"/>
      <c r="W31" s="26"/>
      <c r="X31" s="30"/>
      <c r="Y31" s="24"/>
      <c r="Z31" s="24"/>
      <c r="AA31" s="29"/>
      <c r="AB31" s="31"/>
      <c r="AC31" s="15"/>
      <c r="AD31" s="32"/>
    </row>
    <row r="32" spans="1:30" s="2" customFormat="1" ht="16.5" thickBot="1" x14ac:dyDescent="0.3">
      <c r="A32" s="56" t="str">
        <f>INDEX({"Montag";"Dienstag";"Mittwoch";"Donnerstag";"Freitag";"Samstag";"Sonntag"},WEEKDAY(B32,2))</f>
        <v>Montag</v>
      </c>
      <c r="B32" s="57">
        <v>44550</v>
      </c>
      <c r="C32" s="58"/>
      <c r="D32" s="58"/>
      <c r="E32" s="58"/>
      <c r="F32" s="58"/>
      <c r="G32" s="59">
        <f>IF(AC32="ja",0,R32)+IF(AC32="ja",0,AA32)</f>
        <v>0</v>
      </c>
      <c r="H32" s="59">
        <f>((M32+V32)-G32-I32)</f>
        <v>0</v>
      </c>
      <c r="I32" s="60">
        <f>IF(AC32="ja",0,(N32+O32))+IF(AC32="ja",0,(W32+X32))</f>
        <v>0</v>
      </c>
      <c r="J32" s="20"/>
      <c r="K32" s="28">
        <f t="shared" ref="K32:L46" si="37">C32*24</f>
        <v>0</v>
      </c>
      <c r="L32" s="28">
        <f t="shared" si="37"/>
        <v>0</v>
      </c>
      <c r="M32" s="29">
        <f t="shared" ref="M32:M46" si="38">IF(L32&lt;K32,-(L32-K32),L32-K32)</f>
        <v>0</v>
      </c>
      <c r="N32" s="26">
        <f t="shared" ref="N32:N46" si="39">IF(K32=0,0,IF(K32&lt;=5,IF(L32&lt;5,M32,5-K32)))</f>
        <v>0</v>
      </c>
      <c r="O32" s="30">
        <f t="shared" si="13"/>
        <v>0</v>
      </c>
      <c r="P32" s="24">
        <f t="shared" ref="P32:P46" si="40">IF(C32="",0,IF(K32&lt;8,8,K32))</f>
        <v>0</v>
      </c>
      <c r="Q32" s="24">
        <f t="shared" ref="Q32:Q46" si="41">IF(L32&gt;18,18,L32)</f>
        <v>0</v>
      </c>
      <c r="R32" s="29">
        <f t="shared" ref="R32:R46" si="42">IF(Q32&lt;P32,0,Q32-P32)</f>
        <v>0</v>
      </c>
      <c r="S32" s="31">
        <f t="shared" ref="S32:S46" si="43">M32-N32-O32-R32</f>
        <v>0</v>
      </c>
      <c r="T32" s="28">
        <f t="shared" si="14"/>
        <v>0</v>
      </c>
      <c r="U32" s="28">
        <f t="shared" si="14"/>
        <v>0</v>
      </c>
      <c r="V32" s="29">
        <f t="shared" si="4"/>
        <v>0</v>
      </c>
      <c r="W32" s="26">
        <f t="shared" si="15"/>
        <v>0</v>
      </c>
      <c r="X32" s="30">
        <f t="shared" si="16"/>
        <v>0</v>
      </c>
      <c r="Y32" s="24">
        <f t="shared" si="17"/>
        <v>0</v>
      </c>
      <c r="Z32" s="24">
        <f t="shared" si="5"/>
        <v>0</v>
      </c>
      <c r="AA32" s="29">
        <f t="shared" si="6"/>
        <v>0</v>
      </c>
      <c r="AB32" s="31">
        <f t="shared" si="7"/>
        <v>0</v>
      </c>
      <c r="AC32" s="15" t="s">
        <v>50</v>
      </c>
      <c r="AD32" s="32" t="str">
        <f>INDEX({"Montag";"Dienstag";"Mittwoch";"Donnerstag";"Freitag";"Samstag";"Sonntag"},WEEKDAY(B32,2))</f>
        <v>Montag</v>
      </c>
    </row>
    <row r="33" spans="1:34" ht="16.5" thickBot="1" x14ac:dyDescent="0.3">
      <c r="A33" s="35" t="str">
        <f>INDEX({"Montag";"Dienstag";"Mittwoch";"Donnerstag";"Freitag";"Samstag";"Sonntag"},WEEKDAY(B33,2))</f>
        <v>Dienstag</v>
      </c>
      <c r="B33" s="57">
        <v>44551</v>
      </c>
      <c r="C33" s="33"/>
      <c r="D33" s="33"/>
      <c r="E33" s="33"/>
      <c r="F33" s="33"/>
      <c r="G33" s="34">
        <f t="shared" ref="G33:G38" si="44">IF(AC33="ja",0,R33)+IF(AC33="ja",0,AA33)</f>
        <v>0</v>
      </c>
      <c r="H33" s="34">
        <f t="shared" ref="H33:H38" si="45">((M33+V33)-G33-I33)</f>
        <v>0</v>
      </c>
      <c r="I33" s="36">
        <f t="shared" ref="I33:I38" si="46">IF(AC33="ja",0,(N33+O33))+IF(AC33="ja",0,(W33+X33))</f>
        <v>0</v>
      </c>
      <c r="J33" s="20"/>
      <c r="K33" s="28">
        <f t="shared" si="37"/>
        <v>0</v>
      </c>
      <c r="L33" s="28">
        <f t="shared" si="37"/>
        <v>0</v>
      </c>
      <c r="M33" s="29">
        <f t="shared" si="38"/>
        <v>0</v>
      </c>
      <c r="N33" s="26">
        <f t="shared" si="39"/>
        <v>0</v>
      </c>
      <c r="O33" s="30">
        <f t="shared" si="13"/>
        <v>0</v>
      </c>
      <c r="P33" s="24">
        <f t="shared" si="40"/>
        <v>0</v>
      </c>
      <c r="Q33" s="24">
        <f t="shared" si="41"/>
        <v>0</v>
      </c>
      <c r="R33" s="29">
        <f t="shared" si="42"/>
        <v>0</v>
      </c>
      <c r="S33" s="31">
        <f t="shared" si="43"/>
        <v>0</v>
      </c>
      <c r="T33" s="28">
        <f t="shared" si="14"/>
        <v>0</v>
      </c>
      <c r="U33" s="28">
        <f t="shared" si="14"/>
        <v>0</v>
      </c>
      <c r="V33" s="29">
        <f t="shared" si="4"/>
        <v>0</v>
      </c>
      <c r="W33" s="26">
        <f t="shared" si="15"/>
        <v>0</v>
      </c>
      <c r="X33" s="30">
        <f t="shared" si="16"/>
        <v>0</v>
      </c>
      <c r="Y33" s="24">
        <f t="shared" si="17"/>
        <v>0</v>
      </c>
      <c r="Z33" s="24">
        <f t="shared" si="5"/>
        <v>0</v>
      </c>
      <c r="AA33" s="29">
        <f t="shared" si="6"/>
        <v>0</v>
      </c>
      <c r="AB33" s="31">
        <f t="shared" si="7"/>
        <v>0</v>
      </c>
      <c r="AC33" s="15" t="s">
        <v>50</v>
      </c>
      <c r="AD33" s="32" t="str">
        <f>INDEX({"Montag";"Dienstag";"Mittwoch";"Donnerstag";"Freitag";"Samstag";"Sonntag"},WEEKDAY(B33,2))</f>
        <v>Dienstag</v>
      </c>
      <c r="AE33" s="2"/>
      <c r="AF33" s="2"/>
      <c r="AG33" s="2"/>
      <c r="AH33" s="2"/>
    </row>
    <row r="34" spans="1:34" ht="16.5" thickBot="1" x14ac:dyDescent="0.3">
      <c r="A34" s="35" t="str">
        <f>INDEX({"Montag";"Dienstag";"Mittwoch";"Donnerstag";"Freitag";"Samstag";"Sonntag"},WEEKDAY(B34,2))</f>
        <v>Mittwoch</v>
      </c>
      <c r="B34" s="57">
        <v>44552</v>
      </c>
      <c r="C34" s="33"/>
      <c r="D34" s="33"/>
      <c r="E34" s="33"/>
      <c r="F34" s="33"/>
      <c r="G34" s="34">
        <f t="shared" si="44"/>
        <v>0</v>
      </c>
      <c r="H34" s="34">
        <f t="shared" si="45"/>
        <v>0</v>
      </c>
      <c r="I34" s="36">
        <f t="shared" si="46"/>
        <v>0</v>
      </c>
      <c r="J34" s="20"/>
      <c r="K34" s="28">
        <f t="shared" si="37"/>
        <v>0</v>
      </c>
      <c r="L34" s="28">
        <f t="shared" si="37"/>
        <v>0</v>
      </c>
      <c r="M34" s="29">
        <f t="shared" si="38"/>
        <v>0</v>
      </c>
      <c r="N34" s="26">
        <f t="shared" si="39"/>
        <v>0</v>
      </c>
      <c r="O34" s="30">
        <f t="shared" si="13"/>
        <v>0</v>
      </c>
      <c r="P34" s="24">
        <f t="shared" si="40"/>
        <v>0</v>
      </c>
      <c r="Q34" s="24">
        <f t="shared" si="41"/>
        <v>0</v>
      </c>
      <c r="R34" s="29">
        <f t="shared" si="42"/>
        <v>0</v>
      </c>
      <c r="S34" s="31">
        <f t="shared" si="43"/>
        <v>0</v>
      </c>
      <c r="T34" s="28">
        <f t="shared" si="14"/>
        <v>0</v>
      </c>
      <c r="U34" s="28">
        <f t="shared" si="14"/>
        <v>0</v>
      </c>
      <c r="V34" s="29">
        <f t="shared" si="4"/>
        <v>0</v>
      </c>
      <c r="W34" s="26">
        <f t="shared" si="15"/>
        <v>0</v>
      </c>
      <c r="X34" s="30">
        <f t="shared" si="16"/>
        <v>0</v>
      </c>
      <c r="Y34" s="24">
        <f t="shared" si="17"/>
        <v>0</v>
      </c>
      <c r="Z34" s="24">
        <f t="shared" si="5"/>
        <v>0</v>
      </c>
      <c r="AA34" s="29">
        <f t="shared" si="6"/>
        <v>0</v>
      </c>
      <c r="AB34" s="31">
        <f t="shared" si="7"/>
        <v>0</v>
      </c>
      <c r="AC34" s="15" t="s">
        <v>50</v>
      </c>
      <c r="AD34" s="32" t="str">
        <f>INDEX({"Montag";"Dienstag";"Mittwoch";"Donnerstag";"Freitag";"Samstag";"Sonntag"},WEEKDAY(B34,2))</f>
        <v>Mittwoch</v>
      </c>
      <c r="AE34" s="2"/>
      <c r="AF34" s="2"/>
      <c r="AG34" s="2"/>
      <c r="AH34" s="2"/>
    </row>
    <row r="35" spans="1:34" ht="16.5" thickBot="1" x14ac:dyDescent="0.3">
      <c r="A35" s="35" t="str">
        <f>INDEX({"Montag";"Dienstag";"Mittwoch";"Donnerstag";"Freitag";"Samstag";"Sonntag"},WEEKDAY(B35,2))</f>
        <v>Donnerstag</v>
      </c>
      <c r="B35" s="57">
        <v>44553</v>
      </c>
      <c r="C35" s="33"/>
      <c r="D35" s="33"/>
      <c r="E35" s="33"/>
      <c r="F35" s="33"/>
      <c r="G35" s="34">
        <f t="shared" si="44"/>
        <v>0</v>
      </c>
      <c r="H35" s="34">
        <f t="shared" si="45"/>
        <v>0</v>
      </c>
      <c r="I35" s="36">
        <f t="shared" si="46"/>
        <v>0</v>
      </c>
      <c r="J35" s="20"/>
      <c r="K35" s="28">
        <f t="shared" si="37"/>
        <v>0</v>
      </c>
      <c r="L35" s="28">
        <f t="shared" si="37"/>
        <v>0</v>
      </c>
      <c r="M35" s="29">
        <f t="shared" si="38"/>
        <v>0</v>
      </c>
      <c r="N35" s="26">
        <f t="shared" si="39"/>
        <v>0</v>
      </c>
      <c r="O35" s="30">
        <f t="shared" si="13"/>
        <v>0</v>
      </c>
      <c r="P35" s="24">
        <f t="shared" si="40"/>
        <v>0</v>
      </c>
      <c r="Q35" s="24">
        <f t="shared" si="41"/>
        <v>0</v>
      </c>
      <c r="R35" s="29">
        <f t="shared" si="42"/>
        <v>0</v>
      </c>
      <c r="S35" s="31">
        <f t="shared" si="43"/>
        <v>0</v>
      </c>
      <c r="T35" s="28">
        <f t="shared" si="14"/>
        <v>0</v>
      </c>
      <c r="U35" s="28">
        <f t="shared" si="14"/>
        <v>0</v>
      </c>
      <c r="V35" s="29">
        <f t="shared" si="4"/>
        <v>0</v>
      </c>
      <c r="W35" s="26">
        <f t="shared" si="15"/>
        <v>0</v>
      </c>
      <c r="X35" s="30">
        <f t="shared" si="16"/>
        <v>0</v>
      </c>
      <c r="Y35" s="24">
        <f t="shared" si="17"/>
        <v>0</v>
      </c>
      <c r="Z35" s="24">
        <f t="shared" si="5"/>
        <v>0</v>
      </c>
      <c r="AA35" s="29">
        <f t="shared" si="6"/>
        <v>0</v>
      </c>
      <c r="AB35" s="31">
        <f t="shared" si="7"/>
        <v>0</v>
      </c>
      <c r="AC35" s="15" t="s">
        <v>50</v>
      </c>
      <c r="AD35" s="32" t="str">
        <f>INDEX({"Montag";"Dienstag";"Mittwoch";"Donnerstag";"Freitag";"Samstag";"Sonntag"},WEEKDAY(B35,2))</f>
        <v>Donnerstag</v>
      </c>
      <c r="AE35" s="2"/>
      <c r="AF35" s="2"/>
      <c r="AG35" s="2"/>
      <c r="AH35" s="2"/>
    </row>
    <row r="36" spans="1:34" ht="16.5" thickBot="1" x14ac:dyDescent="0.3">
      <c r="A36" s="35" t="str">
        <f>INDEX({"Montag";"Dienstag";"Mittwoch";"Donnerstag";"Freitag";"Samstag";"Sonntag"},WEEKDAY(B36,2))</f>
        <v>Freitag</v>
      </c>
      <c r="B36" s="57">
        <v>44554</v>
      </c>
      <c r="C36" s="33"/>
      <c r="D36" s="33"/>
      <c r="E36" s="33"/>
      <c r="F36" s="33"/>
      <c r="G36" s="34">
        <f t="shared" si="44"/>
        <v>0</v>
      </c>
      <c r="H36" s="34">
        <f t="shared" si="45"/>
        <v>0</v>
      </c>
      <c r="I36" s="36">
        <f t="shared" si="46"/>
        <v>0</v>
      </c>
      <c r="J36" s="20"/>
      <c r="K36" s="28">
        <f t="shared" si="37"/>
        <v>0</v>
      </c>
      <c r="L36" s="28">
        <f t="shared" si="37"/>
        <v>0</v>
      </c>
      <c r="M36" s="29">
        <f t="shared" si="38"/>
        <v>0</v>
      </c>
      <c r="N36" s="26">
        <f t="shared" si="39"/>
        <v>0</v>
      </c>
      <c r="O36" s="30">
        <f t="shared" si="13"/>
        <v>0</v>
      </c>
      <c r="P36" s="24">
        <f t="shared" si="40"/>
        <v>0</v>
      </c>
      <c r="Q36" s="24">
        <f t="shared" si="41"/>
        <v>0</v>
      </c>
      <c r="R36" s="29">
        <f t="shared" si="42"/>
        <v>0</v>
      </c>
      <c r="S36" s="31">
        <f t="shared" si="43"/>
        <v>0</v>
      </c>
      <c r="T36" s="28">
        <f t="shared" si="14"/>
        <v>0</v>
      </c>
      <c r="U36" s="28">
        <f t="shared" si="14"/>
        <v>0</v>
      </c>
      <c r="V36" s="29">
        <f t="shared" si="4"/>
        <v>0</v>
      </c>
      <c r="W36" s="26">
        <f t="shared" si="15"/>
        <v>0</v>
      </c>
      <c r="X36" s="30">
        <f t="shared" si="16"/>
        <v>0</v>
      </c>
      <c r="Y36" s="24">
        <f t="shared" si="17"/>
        <v>0</v>
      </c>
      <c r="Z36" s="24">
        <f t="shared" si="5"/>
        <v>0</v>
      </c>
      <c r="AA36" s="29">
        <f t="shared" si="6"/>
        <v>0</v>
      </c>
      <c r="AB36" s="31">
        <f t="shared" si="7"/>
        <v>0</v>
      </c>
      <c r="AC36" s="15" t="s">
        <v>50</v>
      </c>
      <c r="AD36" s="32" t="str">
        <f>INDEX({"Montag";"Dienstag";"Mittwoch";"Donnerstag";"Freitag";"Samstag";"Sonntag"},WEEKDAY(B36,2))</f>
        <v>Freitag</v>
      </c>
      <c r="AE36" s="2"/>
      <c r="AF36" s="2"/>
      <c r="AG36" s="2"/>
      <c r="AH36" s="2"/>
    </row>
    <row r="37" spans="1:34" ht="16.5" thickBot="1" x14ac:dyDescent="0.3">
      <c r="A37" s="35" t="str">
        <f>INDEX({"Montag";"Dienstag";"Mittwoch";"Donnerstag";"Freitag";"Samstag";"Sonntag"},WEEKDAY(B37,2))</f>
        <v>Samstag</v>
      </c>
      <c r="B37" s="57">
        <v>44555</v>
      </c>
      <c r="C37" s="33"/>
      <c r="D37" s="33"/>
      <c r="E37" s="33"/>
      <c r="F37" s="33"/>
      <c r="G37" s="34">
        <f t="shared" si="44"/>
        <v>0</v>
      </c>
      <c r="H37" s="34">
        <f t="shared" si="45"/>
        <v>0</v>
      </c>
      <c r="I37" s="36">
        <f t="shared" si="46"/>
        <v>0</v>
      </c>
      <c r="J37" s="20"/>
      <c r="K37" s="28">
        <f t="shared" si="37"/>
        <v>0</v>
      </c>
      <c r="L37" s="28">
        <f t="shared" si="37"/>
        <v>0</v>
      </c>
      <c r="M37" s="29">
        <f t="shared" si="38"/>
        <v>0</v>
      </c>
      <c r="N37" s="26">
        <f t="shared" si="39"/>
        <v>0</v>
      </c>
      <c r="O37" s="30">
        <f t="shared" si="13"/>
        <v>0</v>
      </c>
      <c r="P37" s="24">
        <f t="shared" si="40"/>
        <v>0</v>
      </c>
      <c r="Q37" s="24">
        <f t="shared" si="41"/>
        <v>0</v>
      </c>
      <c r="R37" s="29">
        <f t="shared" si="42"/>
        <v>0</v>
      </c>
      <c r="S37" s="31">
        <f t="shared" si="43"/>
        <v>0</v>
      </c>
      <c r="T37" s="28">
        <f t="shared" si="14"/>
        <v>0</v>
      </c>
      <c r="U37" s="28">
        <f t="shared" si="14"/>
        <v>0</v>
      </c>
      <c r="V37" s="29">
        <f t="shared" si="4"/>
        <v>0</v>
      </c>
      <c r="W37" s="26">
        <f t="shared" si="15"/>
        <v>0</v>
      </c>
      <c r="X37" s="30">
        <f t="shared" si="16"/>
        <v>0</v>
      </c>
      <c r="Y37" s="24">
        <f t="shared" si="17"/>
        <v>0</v>
      </c>
      <c r="Z37" s="24">
        <f t="shared" si="5"/>
        <v>0</v>
      </c>
      <c r="AA37" s="29">
        <f t="shared" si="6"/>
        <v>0</v>
      </c>
      <c r="AB37" s="31">
        <f t="shared" si="7"/>
        <v>0</v>
      </c>
      <c r="AC37" s="15" t="str">
        <f t="shared" ref="AC37:AC38" si="47">IF(WEEKDAY(B37)=1,"ja",IF(WEEKDAY(B37)=7,"ja","nein"))</f>
        <v>ja</v>
      </c>
      <c r="AD37" s="32" t="str">
        <f>INDEX({"Montag";"Dienstag";"Mittwoch";"Donnerstag";"Freitag";"Samstag";"Sonntag"},WEEKDAY(B37,2))</f>
        <v>Samstag</v>
      </c>
      <c r="AE37" s="2"/>
      <c r="AF37" s="2"/>
      <c r="AG37" s="2"/>
      <c r="AH37" s="2"/>
    </row>
    <row r="38" spans="1:34" ht="16.5" thickBot="1" x14ac:dyDescent="0.3">
      <c r="A38" s="37" t="str">
        <f>INDEX({"Montag";"Dienstag";"Mittwoch";"Donnerstag";"Freitag";"Samstag";"Sonntag"},WEEKDAY(B38,2))</f>
        <v>Sonntag</v>
      </c>
      <c r="B38" s="57">
        <v>44556</v>
      </c>
      <c r="C38" s="38"/>
      <c r="D38" s="117"/>
      <c r="E38" s="117"/>
      <c r="F38" s="117"/>
      <c r="G38" s="118">
        <f t="shared" si="44"/>
        <v>0</v>
      </c>
      <c r="H38" s="118">
        <f t="shared" si="45"/>
        <v>0</v>
      </c>
      <c r="I38" s="119">
        <f t="shared" si="46"/>
        <v>0</v>
      </c>
      <c r="J38" s="20"/>
      <c r="K38" s="28">
        <f t="shared" si="37"/>
        <v>0</v>
      </c>
      <c r="L38" s="28">
        <f t="shared" si="37"/>
        <v>0</v>
      </c>
      <c r="M38" s="29">
        <f t="shared" si="38"/>
        <v>0</v>
      </c>
      <c r="N38" s="26">
        <f t="shared" si="39"/>
        <v>0</v>
      </c>
      <c r="O38" s="30">
        <f t="shared" si="13"/>
        <v>0</v>
      </c>
      <c r="P38" s="24">
        <f t="shared" si="40"/>
        <v>0</v>
      </c>
      <c r="Q38" s="24">
        <f t="shared" si="41"/>
        <v>0</v>
      </c>
      <c r="R38" s="29">
        <f t="shared" si="42"/>
        <v>0</v>
      </c>
      <c r="S38" s="31">
        <f t="shared" si="43"/>
        <v>0</v>
      </c>
      <c r="T38" s="28">
        <f t="shared" si="14"/>
        <v>0</v>
      </c>
      <c r="U38" s="28">
        <f t="shared" si="14"/>
        <v>0</v>
      </c>
      <c r="V38" s="29">
        <f t="shared" si="4"/>
        <v>0</v>
      </c>
      <c r="W38" s="26">
        <f t="shared" si="15"/>
        <v>0</v>
      </c>
      <c r="X38" s="30">
        <f t="shared" si="16"/>
        <v>0</v>
      </c>
      <c r="Y38" s="24">
        <f t="shared" si="17"/>
        <v>0</v>
      </c>
      <c r="Z38" s="24">
        <f t="shared" si="5"/>
        <v>0</v>
      </c>
      <c r="AA38" s="29">
        <f t="shared" si="6"/>
        <v>0</v>
      </c>
      <c r="AB38" s="31">
        <f t="shared" si="7"/>
        <v>0</v>
      </c>
      <c r="AC38" s="15" t="str">
        <f t="shared" si="47"/>
        <v>ja</v>
      </c>
      <c r="AD38" s="32" t="str">
        <f>INDEX({"Montag";"Dienstag";"Mittwoch";"Donnerstag";"Freitag";"Samstag";"Sonntag"},WEEKDAY(B38,2))</f>
        <v>Sonntag</v>
      </c>
      <c r="AE38" s="2"/>
      <c r="AF38" s="2"/>
      <c r="AG38" s="2"/>
      <c r="AH38" s="2"/>
    </row>
    <row r="39" spans="1:34" ht="16.5" thickBot="1" x14ac:dyDescent="0.3">
      <c r="A39" s="105"/>
      <c r="B39" s="106"/>
      <c r="C39" s="107"/>
      <c r="D39" s="108" t="s">
        <v>44</v>
      </c>
      <c r="E39" s="109"/>
      <c r="F39" s="110">
        <f>SUM(G32:G38)+SUM(H32:H38)+SUM(I32:I38)</f>
        <v>0</v>
      </c>
      <c r="G39" s="111"/>
      <c r="H39" s="111"/>
      <c r="I39" s="112"/>
      <c r="J39" s="20"/>
      <c r="K39" s="28"/>
      <c r="L39" s="28"/>
      <c r="M39" s="29"/>
      <c r="N39" s="26"/>
      <c r="O39" s="30"/>
      <c r="P39" s="24"/>
      <c r="Q39" s="24"/>
      <c r="R39" s="29"/>
      <c r="S39" s="31"/>
      <c r="T39" s="28"/>
      <c r="U39" s="28"/>
      <c r="V39" s="29"/>
      <c r="W39" s="26"/>
      <c r="X39" s="30"/>
      <c r="Y39" s="24"/>
      <c r="Z39" s="24"/>
      <c r="AA39" s="29"/>
      <c r="AB39" s="31"/>
      <c r="AD39" s="32"/>
      <c r="AE39" s="2"/>
      <c r="AF39" s="2"/>
      <c r="AG39" s="2"/>
      <c r="AH39" s="2"/>
    </row>
    <row r="40" spans="1:34" ht="16.5" thickBot="1" x14ac:dyDescent="0.3">
      <c r="A40" s="56" t="str">
        <f>INDEX({"Montag";"Dienstag";"Mittwoch";"Donnerstag";"Freitag";"Samstag";"Sonntag"},WEEKDAY(B40,2))</f>
        <v>Montag</v>
      </c>
      <c r="B40" s="57">
        <v>44557</v>
      </c>
      <c r="C40" s="58"/>
      <c r="D40" s="58"/>
      <c r="E40" s="58"/>
      <c r="F40" s="58"/>
      <c r="G40" s="59">
        <f>IF(AC40="ja",0,R40)+IF(AC40="ja",0,AA40)</f>
        <v>0</v>
      </c>
      <c r="H40" s="59">
        <f>((M40+V40)-G40-I40)</f>
        <v>0</v>
      </c>
      <c r="I40" s="60">
        <f>IF(AC40="ja",0,(N40+O40))+IF(AC40="ja",0,(W40+X40))</f>
        <v>0</v>
      </c>
      <c r="J40" s="20"/>
      <c r="K40" s="28">
        <f t="shared" si="37"/>
        <v>0</v>
      </c>
      <c r="L40" s="28">
        <f t="shared" si="37"/>
        <v>0</v>
      </c>
      <c r="M40" s="29">
        <f t="shared" si="38"/>
        <v>0</v>
      </c>
      <c r="N40" s="26">
        <f t="shared" si="39"/>
        <v>0</v>
      </c>
      <c r="O40" s="30">
        <f t="shared" si="13"/>
        <v>0</v>
      </c>
      <c r="P40" s="24">
        <f t="shared" si="40"/>
        <v>0</v>
      </c>
      <c r="Q40" s="24">
        <f t="shared" si="41"/>
        <v>0</v>
      </c>
      <c r="R40" s="29">
        <f t="shared" si="42"/>
        <v>0</v>
      </c>
      <c r="S40" s="31">
        <f t="shared" si="43"/>
        <v>0</v>
      </c>
      <c r="T40" s="28">
        <f t="shared" si="14"/>
        <v>0</v>
      </c>
      <c r="U40" s="28">
        <f t="shared" si="14"/>
        <v>0</v>
      </c>
      <c r="V40" s="29">
        <f t="shared" si="4"/>
        <v>0</v>
      </c>
      <c r="W40" s="26">
        <f t="shared" si="15"/>
        <v>0</v>
      </c>
      <c r="X40" s="30">
        <f t="shared" si="16"/>
        <v>0</v>
      </c>
      <c r="Y40" s="24">
        <f t="shared" si="17"/>
        <v>0</v>
      </c>
      <c r="Z40" s="24">
        <f t="shared" si="5"/>
        <v>0</v>
      </c>
      <c r="AA40" s="29">
        <f t="shared" si="6"/>
        <v>0</v>
      </c>
      <c r="AB40" s="31">
        <f t="shared" si="7"/>
        <v>0</v>
      </c>
      <c r="AC40" s="15" t="s">
        <v>50</v>
      </c>
      <c r="AD40" s="32" t="str">
        <f>INDEX({"Montag";"Dienstag";"Mittwoch";"Donnerstag";"Freitag";"Samstag";"Sonntag"},WEEKDAY(B40,2))</f>
        <v>Montag</v>
      </c>
      <c r="AE40" s="2"/>
      <c r="AF40" s="2"/>
      <c r="AG40" s="2"/>
      <c r="AH40" s="2"/>
    </row>
    <row r="41" spans="1:34" ht="16.5" thickBot="1" x14ac:dyDescent="0.3">
      <c r="A41" s="35" t="str">
        <f>INDEX({"Montag";"Dienstag";"Mittwoch";"Donnerstag";"Freitag";"Samstag";"Sonntag"},WEEKDAY(B41,2))</f>
        <v>Dienstag</v>
      </c>
      <c r="B41" s="57">
        <v>44558</v>
      </c>
      <c r="C41" s="33"/>
      <c r="D41" s="33"/>
      <c r="E41" s="33"/>
      <c r="F41" s="33"/>
      <c r="G41" s="34">
        <f t="shared" ref="G41:G46" si="48">IF(AC41="ja",0,R41)+IF(AC41="ja",0,AA41)</f>
        <v>0</v>
      </c>
      <c r="H41" s="34">
        <f t="shared" ref="H41:H46" si="49">((M41+V41)-G41-I41)</f>
        <v>0</v>
      </c>
      <c r="I41" s="36">
        <f t="shared" ref="I41:I46" si="50">IF(AC41="ja",0,(N41+O41))+IF(AC41="ja",0,(W41+X41))</f>
        <v>0</v>
      </c>
      <c r="J41" s="20"/>
      <c r="K41" s="28">
        <f t="shared" si="37"/>
        <v>0</v>
      </c>
      <c r="L41" s="28">
        <f t="shared" si="37"/>
        <v>0</v>
      </c>
      <c r="M41" s="29">
        <f t="shared" si="38"/>
        <v>0</v>
      </c>
      <c r="N41" s="26">
        <f t="shared" si="39"/>
        <v>0</v>
      </c>
      <c r="O41" s="30">
        <f t="shared" si="13"/>
        <v>0</v>
      </c>
      <c r="P41" s="24">
        <f t="shared" si="40"/>
        <v>0</v>
      </c>
      <c r="Q41" s="24">
        <f t="shared" si="41"/>
        <v>0</v>
      </c>
      <c r="R41" s="29">
        <f t="shared" si="42"/>
        <v>0</v>
      </c>
      <c r="S41" s="31">
        <f t="shared" si="43"/>
        <v>0</v>
      </c>
      <c r="T41" s="28">
        <f t="shared" ref="T41:U46" si="51">E41*24</f>
        <v>0</v>
      </c>
      <c r="U41" s="28">
        <f t="shared" si="51"/>
        <v>0</v>
      </c>
      <c r="V41" s="29">
        <f t="shared" si="4"/>
        <v>0</v>
      </c>
      <c r="W41" s="26">
        <f t="shared" si="15"/>
        <v>0</v>
      </c>
      <c r="X41" s="30">
        <f t="shared" si="16"/>
        <v>0</v>
      </c>
      <c r="Y41" s="24">
        <f t="shared" si="17"/>
        <v>0</v>
      </c>
      <c r="Z41" s="24">
        <f t="shared" si="5"/>
        <v>0</v>
      </c>
      <c r="AA41" s="29">
        <f t="shared" si="6"/>
        <v>0</v>
      </c>
      <c r="AB41" s="31">
        <f t="shared" si="7"/>
        <v>0</v>
      </c>
      <c r="AC41" s="15" t="s">
        <v>50</v>
      </c>
      <c r="AD41" s="32" t="str">
        <f>INDEX({"Montag";"Dienstag";"Mittwoch";"Donnerstag";"Freitag";"Samstag";"Sonntag"},WEEKDAY(B41,2))</f>
        <v>Dienstag</v>
      </c>
      <c r="AE41" s="2"/>
      <c r="AF41" s="2"/>
      <c r="AG41" s="2"/>
      <c r="AH41" s="2"/>
    </row>
    <row r="42" spans="1:34" ht="16.5" thickBot="1" x14ac:dyDescent="0.3">
      <c r="A42" s="35" t="str">
        <f>INDEX({"Montag";"Dienstag";"Mittwoch";"Donnerstag";"Freitag";"Samstag";"Sonntag"},WEEKDAY(B42,2))</f>
        <v>Mittwoch</v>
      </c>
      <c r="B42" s="57">
        <v>44559</v>
      </c>
      <c r="C42" s="33"/>
      <c r="D42" s="33"/>
      <c r="E42" s="33"/>
      <c r="F42" s="33"/>
      <c r="G42" s="34">
        <f t="shared" si="48"/>
        <v>0</v>
      </c>
      <c r="H42" s="34">
        <f t="shared" si="49"/>
        <v>0</v>
      </c>
      <c r="I42" s="36">
        <f t="shared" si="50"/>
        <v>0</v>
      </c>
      <c r="J42" s="20"/>
      <c r="K42" s="28">
        <f t="shared" si="37"/>
        <v>0</v>
      </c>
      <c r="L42" s="28">
        <f t="shared" si="37"/>
        <v>0</v>
      </c>
      <c r="M42" s="29">
        <f t="shared" si="38"/>
        <v>0</v>
      </c>
      <c r="N42" s="26">
        <f t="shared" si="39"/>
        <v>0</v>
      </c>
      <c r="O42" s="30">
        <f t="shared" si="13"/>
        <v>0</v>
      </c>
      <c r="P42" s="24">
        <f t="shared" si="40"/>
        <v>0</v>
      </c>
      <c r="Q42" s="24">
        <f t="shared" si="41"/>
        <v>0</v>
      </c>
      <c r="R42" s="29">
        <f t="shared" si="42"/>
        <v>0</v>
      </c>
      <c r="S42" s="31">
        <f t="shared" si="43"/>
        <v>0</v>
      </c>
      <c r="T42" s="28">
        <f t="shared" si="51"/>
        <v>0</v>
      </c>
      <c r="U42" s="28">
        <f t="shared" si="51"/>
        <v>0</v>
      </c>
      <c r="V42" s="29">
        <f t="shared" si="4"/>
        <v>0</v>
      </c>
      <c r="W42" s="26">
        <f t="shared" si="15"/>
        <v>0</v>
      </c>
      <c r="X42" s="30">
        <f t="shared" si="16"/>
        <v>0</v>
      </c>
      <c r="Y42" s="24">
        <f t="shared" si="17"/>
        <v>0</v>
      </c>
      <c r="Z42" s="24">
        <f t="shared" si="5"/>
        <v>0</v>
      </c>
      <c r="AA42" s="29">
        <f t="shared" si="6"/>
        <v>0</v>
      </c>
      <c r="AB42" s="31">
        <f t="shared" si="7"/>
        <v>0</v>
      </c>
      <c r="AC42" s="15" t="s">
        <v>50</v>
      </c>
      <c r="AD42" s="32" t="str">
        <f>INDEX({"Montag";"Dienstag";"Mittwoch";"Donnerstag";"Freitag";"Samstag";"Sonntag"},WEEKDAY(B42,2))</f>
        <v>Mittwoch</v>
      </c>
      <c r="AE42" s="2"/>
      <c r="AF42" s="2"/>
      <c r="AG42" s="2"/>
      <c r="AH42" s="2"/>
    </row>
    <row r="43" spans="1:34" ht="16.5" thickBot="1" x14ac:dyDescent="0.3">
      <c r="A43" s="35" t="str">
        <f>INDEX({"Montag";"Dienstag";"Mittwoch";"Donnerstag";"Freitag";"Samstag";"Sonntag"},WEEKDAY(B43,2))</f>
        <v>Donnerstag</v>
      </c>
      <c r="B43" s="57">
        <v>44560</v>
      </c>
      <c r="C43" s="33"/>
      <c r="D43" s="33"/>
      <c r="E43" s="33"/>
      <c r="F43" s="33"/>
      <c r="G43" s="34">
        <f t="shared" si="48"/>
        <v>0</v>
      </c>
      <c r="H43" s="34">
        <f t="shared" si="49"/>
        <v>0</v>
      </c>
      <c r="I43" s="36">
        <f t="shared" si="50"/>
        <v>0</v>
      </c>
      <c r="J43" s="20"/>
      <c r="K43" s="28">
        <f t="shared" si="37"/>
        <v>0</v>
      </c>
      <c r="L43" s="28">
        <f t="shared" si="37"/>
        <v>0</v>
      </c>
      <c r="M43" s="29">
        <f t="shared" si="38"/>
        <v>0</v>
      </c>
      <c r="N43" s="26">
        <f t="shared" si="39"/>
        <v>0</v>
      </c>
      <c r="O43" s="30">
        <f t="shared" si="13"/>
        <v>0</v>
      </c>
      <c r="P43" s="24">
        <f t="shared" si="40"/>
        <v>0</v>
      </c>
      <c r="Q43" s="24">
        <f t="shared" si="41"/>
        <v>0</v>
      </c>
      <c r="R43" s="29">
        <f t="shared" si="42"/>
        <v>0</v>
      </c>
      <c r="S43" s="31">
        <f t="shared" si="43"/>
        <v>0</v>
      </c>
      <c r="T43" s="28">
        <f t="shared" si="51"/>
        <v>0</v>
      </c>
      <c r="U43" s="28">
        <f t="shared" si="51"/>
        <v>0</v>
      </c>
      <c r="V43" s="29">
        <f t="shared" si="4"/>
        <v>0</v>
      </c>
      <c r="W43" s="26">
        <f t="shared" si="15"/>
        <v>0</v>
      </c>
      <c r="X43" s="30">
        <f t="shared" si="16"/>
        <v>0</v>
      </c>
      <c r="Y43" s="24">
        <f t="shared" si="17"/>
        <v>0</v>
      </c>
      <c r="Z43" s="24">
        <f t="shared" si="5"/>
        <v>0</v>
      </c>
      <c r="AA43" s="29">
        <f t="shared" si="6"/>
        <v>0</v>
      </c>
      <c r="AB43" s="31">
        <f t="shared" si="7"/>
        <v>0</v>
      </c>
      <c r="AC43" s="15" t="s">
        <v>50</v>
      </c>
      <c r="AD43" s="32" t="str">
        <f>INDEX({"Montag";"Dienstag";"Mittwoch";"Donnerstag";"Freitag";"Samstag";"Sonntag"},WEEKDAY(B43,2))</f>
        <v>Donnerstag</v>
      </c>
      <c r="AE43" s="2"/>
      <c r="AF43" s="2"/>
      <c r="AG43" s="2"/>
      <c r="AH43" s="2"/>
    </row>
    <row r="44" spans="1:34" ht="16.5" thickBot="1" x14ac:dyDescent="0.3">
      <c r="A44" s="35" t="str">
        <f>INDEX({"Montag";"Dienstag";"Mittwoch";"Donnerstag";"Freitag";"Samstag";"Sonntag"},WEEKDAY(B44,2))</f>
        <v>Freitag</v>
      </c>
      <c r="B44" s="57">
        <v>44561</v>
      </c>
      <c r="C44" s="33"/>
      <c r="D44" s="33"/>
      <c r="E44" s="33"/>
      <c r="F44" s="33"/>
      <c r="G44" s="34">
        <f t="shared" si="48"/>
        <v>0</v>
      </c>
      <c r="H44" s="34">
        <f t="shared" si="49"/>
        <v>0</v>
      </c>
      <c r="I44" s="36">
        <f t="shared" si="50"/>
        <v>0</v>
      </c>
      <c r="J44" s="20"/>
      <c r="K44" s="28">
        <f t="shared" si="37"/>
        <v>0</v>
      </c>
      <c r="L44" s="28">
        <f t="shared" si="37"/>
        <v>0</v>
      </c>
      <c r="M44" s="29">
        <f t="shared" si="38"/>
        <v>0</v>
      </c>
      <c r="N44" s="26">
        <f t="shared" si="39"/>
        <v>0</v>
      </c>
      <c r="O44" s="30">
        <f t="shared" si="13"/>
        <v>0</v>
      </c>
      <c r="P44" s="24">
        <f t="shared" si="40"/>
        <v>0</v>
      </c>
      <c r="Q44" s="24">
        <f t="shared" si="41"/>
        <v>0</v>
      </c>
      <c r="R44" s="29">
        <f t="shared" si="42"/>
        <v>0</v>
      </c>
      <c r="S44" s="31">
        <f t="shared" si="43"/>
        <v>0</v>
      </c>
      <c r="T44" s="28">
        <f t="shared" si="51"/>
        <v>0</v>
      </c>
      <c r="U44" s="28">
        <f t="shared" si="51"/>
        <v>0</v>
      </c>
      <c r="V44" s="29">
        <f t="shared" si="4"/>
        <v>0</v>
      </c>
      <c r="W44" s="26">
        <f t="shared" si="15"/>
        <v>0</v>
      </c>
      <c r="X44" s="30">
        <f t="shared" si="16"/>
        <v>0</v>
      </c>
      <c r="Y44" s="24">
        <f t="shared" si="17"/>
        <v>0</v>
      </c>
      <c r="Z44" s="24">
        <f t="shared" si="5"/>
        <v>0</v>
      </c>
      <c r="AA44" s="29">
        <f t="shared" si="6"/>
        <v>0</v>
      </c>
      <c r="AB44" s="31">
        <f t="shared" si="7"/>
        <v>0</v>
      </c>
      <c r="AC44" s="15" t="str">
        <f t="shared" ref="AC44:AC45" si="52">IF(WEEKDAY(B44)=1,"ja",IF(WEEKDAY(B44)=7,"ja","nein"))</f>
        <v>nein</v>
      </c>
      <c r="AD44" s="32" t="str">
        <f>INDEX({"Montag";"Dienstag";"Mittwoch";"Donnerstag";"Freitag";"Samstag";"Sonntag"},WEEKDAY(B44,2))</f>
        <v>Freitag</v>
      </c>
      <c r="AE44" s="2"/>
      <c r="AF44" s="2"/>
      <c r="AG44" s="2"/>
      <c r="AH44" s="2"/>
    </row>
    <row r="45" spans="1:34" ht="16.5" thickBot="1" x14ac:dyDescent="0.3">
      <c r="A45" s="35" t="str">
        <f>INDEX({"Montag";"Dienstag";"Mittwoch";"Donnerstag";"Freitag";"Samstag";"Sonntag"},WEEKDAY(B45,2))</f>
        <v>Samstag</v>
      </c>
      <c r="B45" s="57">
        <v>44562</v>
      </c>
      <c r="C45" s="33"/>
      <c r="D45" s="33"/>
      <c r="E45" s="33"/>
      <c r="F45" s="33"/>
      <c r="G45" s="34">
        <f t="shared" si="48"/>
        <v>0</v>
      </c>
      <c r="H45" s="34">
        <f t="shared" si="49"/>
        <v>0</v>
      </c>
      <c r="I45" s="36">
        <f t="shared" si="50"/>
        <v>0</v>
      </c>
      <c r="J45" s="20"/>
      <c r="K45" s="28">
        <f t="shared" si="37"/>
        <v>0</v>
      </c>
      <c r="L45" s="28">
        <f t="shared" si="37"/>
        <v>0</v>
      </c>
      <c r="M45" s="29">
        <f t="shared" si="38"/>
        <v>0</v>
      </c>
      <c r="N45" s="26">
        <f t="shared" si="39"/>
        <v>0</v>
      </c>
      <c r="O45" s="30">
        <f t="shared" si="13"/>
        <v>0</v>
      </c>
      <c r="P45" s="24">
        <f t="shared" si="40"/>
        <v>0</v>
      </c>
      <c r="Q45" s="24">
        <f t="shared" si="41"/>
        <v>0</v>
      </c>
      <c r="R45" s="29">
        <f t="shared" si="42"/>
        <v>0</v>
      </c>
      <c r="S45" s="31">
        <f t="shared" si="43"/>
        <v>0</v>
      </c>
      <c r="T45" s="28">
        <f t="shared" si="51"/>
        <v>0</v>
      </c>
      <c r="U45" s="28">
        <f t="shared" si="51"/>
        <v>0</v>
      </c>
      <c r="V45" s="29">
        <f t="shared" si="4"/>
        <v>0</v>
      </c>
      <c r="W45" s="26">
        <f t="shared" si="15"/>
        <v>0</v>
      </c>
      <c r="X45" s="30">
        <f t="shared" si="16"/>
        <v>0</v>
      </c>
      <c r="Y45" s="24">
        <f t="shared" si="17"/>
        <v>0</v>
      </c>
      <c r="Z45" s="24">
        <f t="shared" si="5"/>
        <v>0</v>
      </c>
      <c r="AA45" s="29">
        <f t="shared" si="6"/>
        <v>0</v>
      </c>
      <c r="AB45" s="31">
        <f t="shared" si="7"/>
        <v>0</v>
      </c>
      <c r="AC45" s="15" t="str">
        <f t="shared" si="52"/>
        <v>ja</v>
      </c>
      <c r="AD45" s="32" t="str">
        <f>INDEX({"Montag";"Dienstag";"Mittwoch";"Donnerstag";"Freitag";"Samstag";"Sonntag"},WEEKDAY(B45,2))</f>
        <v>Samstag</v>
      </c>
      <c r="AE45" s="2"/>
      <c r="AF45" s="2"/>
      <c r="AG45" s="2"/>
      <c r="AH45" s="2"/>
    </row>
    <row r="46" spans="1:34" ht="16.5" thickBot="1" x14ac:dyDescent="0.3">
      <c r="A46" s="37" t="str">
        <f>INDEX({"Montag";"Dienstag";"Mittwoch";"Donnerstag";"Freitag";"Samstag";"Sonntag"},WEEKDAY(B46,2))</f>
        <v>Sonntag</v>
      </c>
      <c r="B46" s="57">
        <v>44563</v>
      </c>
      <c r="C46" s="38"/>
      <c r="D46" s="117"/>
      <c r="E46" s="117"/>
      <c r="F46" s="117"/>
      <c r="G46" s="118">
        <f t="shared" si="48"/>
        <v>0</v>
      </c>
      <c r="H46" s="118">
        <f t="shared" si="49"/>
        <v>0</v>
      </c>
      <c r="I46" s="119">
        <f t="shared" si="50"/>
        <v>0</v>
      </c>
      <c r="J46" s="20"/>
      <c r="K46" s="28">
        <f t="shared" si="37"/>
        <v>0</v>
      </c>
      <c r="L46" s="28">
        <f t="shared" si="37"/>
        <v>0</v>
      </c>
      <c r="M46" s="29">
        <f t="shared" si="38"/>
        <v>0</v>
      </c>
      <c r="N46" s="26">
        <f t="shared" si="39"/>
        <v>0</v>
      </c>
      <c r="O46" s="30">
        <f t="shared" si="13"/>
        <v>0</v>
      </c>
      <c r="P46" s="24">
        <f t="shared" si="40"/>
        <v>0</v>
      </c>
      <c r="Q46" s="24">
        <f t="shared" si="41"/>
        <v>0</v>
      </c>
      <c r="R46" s="29">
        <f t="shared" si="42"/>
        <v>0</v>
      </c>
      <c r="S46" s="31">
        <f t="shared" si="43"/>
        <v>0</v>
      </c>
      <c r="T46" s="28">
        <f t="shared" si="51"/>
        <v>0</v>
      </c>
      <c r="U46" s="28">
        <f t="shared" si="51"/>
        <v>0</v>
      </c>
      <c r="V46" s="29">
        <f t="shared" si="4"/>
        <v>0</v>
      </c>
      <c r="W46" s="26">
        <f t="shared" si="15"/>
        <v>0</v>
      </c>
      <c r="X46" s="30">
        <f t="shared" si="16"/>
        <v>0</v>
      </c>
      <c r="Y46" s="24">
        <f t="shared" si="17"/>
        <v>0</v>
      </c>
      <c r="Z46" s="24">
        <f t="shared" si="5"/>
        <v>0</v>
      </c>
      <c r="AA46" s="29">
        <f t="shared" si="6"/>
        <v>0</v>
      </c>
      <c r="AB46" s="31">
        <f t="shared" si="7"/>
        <v>0</v>
      </c>
      <c r="AC46" s="15" t="s">
        <v>45</v>
      </c>
      <c r="AD46" s="32" t="str">
        <f>INDEX({"Montag";"Dienstag";"Mittwoch";"Donnerstag";"Freitag";"Samstag";"Sonntag"},WEEKDAY(B46,2))</f>
        <v>Sonntag</v>
      </c>
      <c r="AE46" s="2"/>
      <c r="AF46" s="2"/>
      <c r="AG46" s="2"/>
      <c r="AH46" s="2"/>
    </row>
    <row r="47" spans="1:34" ht="16.5" thickBot="1" x14ac:dyDescent="0.3">
      <c r="A47" s="105"/>
      <c r="B47" s="106"/>
      <c r="C47" s="107"/>
      <c r="D47" s="108" t="s">
        <v>44</v>
      </c>
      <c r="E47" s="109"/>
      <c r="F47" s="110">
        <f>SUM(G40:G46)+SUM(H40:H46)+SUM(I40:I46)</f>
        <v>0</v>
      </c>
      <c r="G47" s="111"/>
      <c r="H47" s="111"/>
      <c r="I47" s="112"/>
      <c r="J47" s="20"/>
      <c r="K47" s="28"/>
      <c r="L47" s="28"/>
      <c r="M47" s="29"/>
      <c r="N47" s="26"/>
      <c r="O47" s="30"/>
      <c r="P47" s="24"/>
      <c r="Q47" s="24"/>
      <c r="R47" s="29"/>
      <c r="S47" s="31"/>
      <c r="T47" s="28"/>
      <c r="U47" s="28"/>
      <c r="V47" s="29"/>
      <c r="W47" s="26"/>
      <c r="X47" s="30"/>
      <c r="Y47" s="24"/>
      <c r="Z47" s="24"/>
      <c r="AA47" s="29"/>
      <c r="AB47" s="31"/>
      <c r="AD47" s="32"/>
      <c r="AE47" s="2"/>
      <c r="AF47" s="2"/>
      <c r="AG47" s="2"/>
      <c r="AH47" s="2"/>
    </row>
    <row r="48" spans="1:34" ht="16.5" thickBot="1" x14ac:dyDescent="0.3">
      <c r="A48" s="105"/>
      <c r="B48" s="106"/>
      <c r="C48" s="107"/>
      <c r="D48" s="108" t="s">
        <v>51</v>
      </c>
      <c r="E48" s="109"/>
      <c r="F48" s="110">
        <f>F15+F23+F31+F39+F47</f>
        <v>0</v>
      </c>
      <c r="G48" s="111"/>
      <c r="H48" s="111"/>
      <c r="I48" s="112"/>
      <c r="J48" s="20"/>
      <c r="K48" s="28"/>
      <c r="L48" s="28"/>
      <c r="M48" s="29"/>
      <c r="N48" s="26"/>
      <c r="O48" s="30"/>
      <c r="P48" s="24"/>
      <c r="Q48" s="24"/>
      <c r="R48" s="29"/>
      <c r="S48" s="31"/>
      <c r="T48" s="28"/>
      <c r="U48" s="28"/>
      <c r="V48" s="29"/>
      <c r="W48" s="26"/>
      <c r="X48" s="30"/>
      <c r="Y48" s="24"/>
      <c r="Z48" s="24"/>
      <c r="AA48" s="29"/>
      <c r="AB48" s="31"/>
      <c r="AD48" s="32"/>
      <c r="AE48" s="2"/>
      <c r="AF48" s="2"/>
      <c r="AG48" s="2"/>
      <c r="AH48" s="2"/>
    </row>
    <row r="49" spans="1:34" ht="16.5" thickBot="1" x14ac:dyDescent="0.3">
      <c r="A49" s="41"/>
      <c r="B49" s="41"/>
      <c r="C49" s="41"/>
      <c r="D49" s="104" t="s">
        <v>11</v>
      </c>
      <c r="E49" s="41"/>
      <c r="F49" s="104" t="s">
        <v>11</v>
      </c>
      <c r="G49" s="103">
        <f>SUM(G8:G47)</f>
        <v>0</v>
      </c>
      <c r="H49" s="103">
        <f>SUM(H8:H47)</f>
        <v>0</v>
      </c>
      <c r="I49" s="103">
        <f>SUM(I8:I47)</f>
        <v>0</v>
      </c>
      <c r="J49" s="20"/>
      <c r="K49" s="20"/>
      <c r="L49" s="20"/>
      <c r="M49" s="20"/>
      <c r="T49" s="20"/>
      <c r="U49" s="20"/>
      <c r="V49" s="20"/>
      <c r="AE49" s="2"/>
      <c r="AF49" s="2"/>
      <c r="AG49" s="2"/>
      <c r="AH49" s="2"/>
    </row>
    <row r="50" spans="1:34" ht="16.5" thickBot="1" x14ac:dyDescent="0.3">
      <c r="A50" s="42"/>
      <c r="B50" s="42"/>
      <c r="C50" s="4"/>
      <c r="D50" s="61" t="s">
        <v>12</v>
      </c>
      <c r="E50" s="4"/>
      <c r="F50" s="61" t="s">
        <v>12</v>
      </c>
      <c r="G50" s="62">
        <v>5.52</v>
      </c>
      <c r="H50" s="62">
        <v>6.35</v>
      </c>
      <c r="I50" s="63">
        <v>3.86</v>
      </c>
      <c r="J50" s="14"/>
      <c r="K50" s="14"/>
      <c r="L50" s="14"/>
      <c r="M50" s="14"/>
      <c r="T50" s="14"/>
      <c r="U50" s="14"/>
      <c r="V50" s="14"/>
      <c r="W50" s="2"/>
      <c r="X50" s="2"/>
      <c r="Y50" s="2"/>
      <c r="Z50" s="2"/>
      <c r="AA50" s="2"/>
      <c r="AB50" s="2"/>
      <c r="AC50" s="2"/>
      <c r="AD50" s="2"/>
      <c r="AE50" s="2"/>
      <c r="AF50" s="2"/>
      <c r="AG50" s="2"/>
      <c r="AH50" s="2"/>
    </row>
    <row r="51" spans="1:34" ht="16.5" thickBot="1" x14ac:dyDescent="0.3">
      <c r="A51" s="3" t="s">
        <v>29</v>
      </c>
      <c r="B51" s="43">
        <f>G51+H51+I51</f>
        <v>0</v>
      </c>
      <c r="C51" s="4"/>
      <c r="D51" s="5" t="s">
        <v>13</v>
      </c>
      <c r="E51" s="4"/>
      <c r="F51" s="5" t="s">
        <v>13</v>
      </c>
      <c r="G51" s="64">
        <f>G49*G50</f>
        <v>0</v>
      </c>
      <c r="H51" s="65">
        <f t="shared" ref="H51:I51" si="53">H49*H50</f>
        <v>0</v>
      </c>
      <c r="I51" s="66">
        <f t="shared" si="53"/>
        <v>0</v>
      </c>
      <c r="J51" s="14"/>
      <c r="K51" s="14"/>
      <c r="L51" s="14"/>
      <c r="M51" s="14"/>
      <c r="T51" s="14"/>
      <c r="U51" s="14"/>
      <c r="V51" s="14"/>
      <c r="W51" s="2"/>
      <c r="X51" s="2"/>
      <c r="Y51" s="2"/>
      <c r="Z51" s="2"/>
      <c r="AA51" s="2"/>
      <c r="AB51" s="2"/>
      <c r="AC51" s="2"/>
      <c r="AD51" s="2"/>
      <c r="AE51" s="2"/>
      <c r="AF51" s="2"/>
      <c r="AG51" s="2"/>
      <c r="AH51" s="2"/>
    </row>
    <row r="52" spans="1:34" ht="12" customHeight="1" x14ac:dyDescent="0.25">
      <c r="A52" s="6" t="s">
        <v>30</v>
      </c>
      <c r="B52" s="7"/>
      <c r="C52" s="8"/>
      <c r="D52" s="9"/>
      <c r="E52" s="8"/>
      <c r="F52" s="9"/>
      <c r="G52" s="10"/>
      <c r="H52" s="6"/>
      <c r="I52" s="6"/>
      <c r="J52" s="14"/>
      <c r="K52" s="14"/>
      <c r="L52" s="14"/>
      <c r="M52" s="14"/>
      <c r="T52" s="14"/>
      <c r="U52" s="14"/>
      <c r="V52" s="14"/>
      <c r="W52" s="2"/>
      <c r="X52" s="2"/>
      <c r="Y52" s="2"/>
      <c r="Z52" s="2"/>
      <c r="AA52" s="2"/>
      <c r="AB52" s="2"/>
      <c r="AC52" s="2"/>
      <c r="AD52" s="2"/>
      <c r="AE52" s="2"/>
      <c r="AF52" s="2"/>
      <c r="AG52" s="2"/>
      <c r="AH52" s="2"/>
    </row>
    <row r="53" spans="1:34" ht="16.5" thickBot="1" x14ac:dyDescent="0.3">
      <c r="A53" s="1"/>
      <c r="B53" s="11"/>
      <c r="C53" s="4"/>
      <c r="D53" s="5"/>
      <c r="E53" s="4"/>
      <c r="F53" s="5"/>
      <c r="G53" s="12"/>
      <c r="H53" s="1"/>
      <c r="I53" s="1"/>
      <c r="J53" s="14"/>
      <c r="K53" s="14"/>
      <c r="L53" s="14"/>
      <c r="M53" s="14"/>
      <c r="T53" s="14"/>
      <c r="U53" s="14"/>
      <c r="V53" s="14"/>
      <c r="W53" s="2"/>
      <c r="X53" s="2"/>
      <c r="Y53" s="2"/>
      <c r="Z53" s="2"/>
      <c r="AA53" s="2"/>
      <c r="AB53" s="2"/>
      <c r="AC53" s="2"/>
      <c r="AD53" s="2"/>
      <c r="AE53" s="2"/>
      <c r="AF53" s="2"/>
      <c r="AG53" s="2"/>
      <c r="AH53" s="2"/>
    </row>
    <row r="54" spans="1:34" ht="16.5" thickBot="1" x14ac:dyDescent="0.3">
      <c r="A54" s="1" t="s">
        <v>14</v>
      </c>
      <c r="B54" s="44"/>
      <c r="C54" s="1"/>
      <c r="D54" s="1"/>
      <c r="E54" s="1"/>
      <c r="F54" s="1"/>
      <c r="G54" s="1"/>
      <c r="H54" s="1"/>
      <c r="I54" s="1"/>
      <c r="J54" s="14"/>
      <c r="K54" s="14"/>
      <c r="L54" s="14"/>
      <c r="M54" s="14"/>
      <c r="T54" s="14"/>
      <c r="U54" s="14"/>
      <c r="V54" s="14"/>
      <c r="W54" s="2"/>
      <c r="X54" s="2"/>
      <c r="Y54" s="2"/>
      <c r="Z54" s="2"/>
      <c r="AA54" s="2"/>
      <c r="AB54" s="2"/>
      <c r="AC54" s="2"/>
      <c r="AD54" s="2"/>
      <c r="AE54" s="2"/>
      <c r="AF54" s="2"/>
      <c r="AG54" s="2"/>
      <c r="AH54" s="2"/>
    </row>
    <row r="55" spans="1:34" ht="30.75" customHeight="1" x14ac:dyDescent="0.25">
      <c r="A55" s="137" t="s">
        <v>31</v>
      </c>
      <c r="B55" s="138"/>
      <c r="C55" s="138"/>
      <c r="D55" s="138"/>
      <c r="E55" s="138"/>
      <c r="F55" s="138"/>
      <c r="G55" s="137"/>
      <c r="H55" s="139"/>
      <c r="I55" s="139"/>
      <c r="J55" s="14"/>
      <c r="K55" s="14"/>
      <c r="L55" s="14"/>
      <c r="M55" s="14"/>
      <c r="T55" s="14"/>
      <c r="U55" s="14"/>
      <c r="V55" s="14"/>
      <c r="W55" s="2"/>
      <c r="X55" s="2"/>
      <c r="Y55" s="2"/>
      <c r="Z55" s="2"/>
      <c r="AA55" s="2"/>
      <c r="AB55" s="2"/>
      <c r="AC55" s="2"/>
      <c r="AD55" s="2"/>
      <c r="AE55" s="2"/>
      <c r="AF55" s="2"/>
      <c r="AG55" s="2"/>
      <c r="AH55" s="2"/>
    </row>
    <row r="56" spans="1:34" ht="15.75" x14ac:dyDescent="0.25">
      <c r="A56" s="93"/>
      <c r="B56" s="94"/>
      <c r="C56" s="94"/>
      <c r="D56" s="94"/>
      <c r="E56" s="94"/>
      <c r="F56" s="94"/>
      <c r="G56" s="93"/>
      <c r="H56" s="1"/>
      <c r="I56" s="1"/>
      <c r="J56" s="14"/>
      <c r="K56" s="14"/>
      <c r="L56" s="14"/>
      <c r="M56" s="14"/>
      <c r="T56" s="14"/>
      <c r="U56" s="14"/>
      <c r="V56" s="14"/>
      <c r="W56" s="2"/>
      <c r="X56" s="2"/>
      <c r="Y56" s="2"/>
      <c r="Z56" s="2"/>
      <c r="AA56" s="2"/>
      <c r="AB56" s="2"/>
      <c r="AC56" s="2"/>
      <c r="AD56" s="2"/>
      <c r="AE56" s="2"/>
      <c r="AF56" s="2"/>
      <c r="AG56" s="2"/>
      <c r="AH56" s="2"/>
    </row>
    <row r="57" spans="1:34" ht="15.75" x14ac:dyDescent="0.25">
      <c r="A57" s="1" t="s">
        <v>15</v>
      </c>
      <c r="B57" s="1"/>
      <c r="C57" s="1"/>
      <c r="D57" s="1" t="s">
        <v>16</v>
      </c>
      <c r="E57" s="1"/>
      <c r="F57" s="1"/>
      <c r="G57" s="1"/>
      <c r="H57" s="1"/>
      <c r="I57" s="1"/>
      <c r="J57" s="14"/>
      <c r="K57" s="14"/>
      <c r="L57" s="14"/>
      <c r="M57" s="14"/>
      <c r="T57" s="14"/>
      <c r="U57" s="14"/>
      <c r="V57" s="14"/>
      <c r="W57" s="2"/>
      <c r="X57" s="2"/>
      <c r="Y57" s="2"/>
      <c r="Z57" s="2"/>
      <c r="AA57" s="2"/>
      <c r="AB57" s="2"/>
      <c r="AC57" s="2"/>
      <c r="AD57" s="2"/>
      <c r="AE57" s="2"/>
      <c r="AF57" s="2"/>
      <c r="AG57" s="2"/>
      <c r="AH57" s="2"/>
    </row>
    <row r="58" spans="1:34" ht="15.75" x14ac:dyDescent="0.25">
      <c r="A58" s="1"/>
      <c r="B58" s="1"/>
      <c r="C58" s="1"/>
      <c r="D58" s="1"/>
      <c r="E58" s="1"/>
      <c r="F58" s="1"/>
      <c r="G58" s="1"/>
      <c r="H58" s="1"/>
      <c r="I58" s="1"/>
      <c r="J58" s="14"/>
      <c r="K58" s="14"/>
      <c r="L58" s="14"/>
      <c r="M58" s="14"/>
      <c r="T58" s="14"/>
      <c r="U58" s="14"/>
      <c r="V58" s="14"/>
      <c r="W58" s="2"/>
      <c r="X58" s="2"/>
      <c r="Y58" s="2"/>
      <c r="Z58" s="2"/>
      <c r="AA58" s="2"/>
      <c r="AB58" s="2"/>
      <c r="AC58" s="2"/>
      <c r="AD58" s="2"/>
      <c r="AE58" s="2"/>
      <c r="AF58" s="2"/>
      <c r="AG58" s="2"/>
      <c r="AH58" s="2"/>
    </row>
    <row r="59" spans="1:34" ht="15.75" x14ac:dyDescent="0.25">
      <c r="J59" s="14"/>
      <c r="K59" s="14"/>
      <c r="L59" s="14"/>
      <c r="M59" s="14"/>
      <c r="T59" s="14"/>
      <c r="U59" s="14"/>
      <c r="V59" s="14"/>
      <c r="W59" s="2"/>
      <c r="X59" s="2"/>
      <c r="Y59" s="2"/>
      <c r="Z59" s="2"/>
      <c r="AA59" s="2"/>
      <c r="AB59" s="2"/>
      <c r="AC59" s="2"/>
      <c r="AD59" s="2"/>
      <c r="AE59" s="2"/>
      <c r="AF59" s="2"/>
      <c r="AG59" s="2"/>
      <c r="AH59" s="2"/>
    </row>
    <row r="60" spans="1:34" ht="15.75" x14ac:dyDescent="0.25">
      <c r="J60" s="14"/>
      <c r="K60" s="14"/>
      <c r="L60" s="14"/>
      <c r="M60" s="14"/>
      <c r="T60" s="14"/>
      <c r="U60" s="14"/>
      <c r="V60" s="14"/>
      <c r="W60" s="2"/>
      <c r="X60" s="2"/>
      <c r="Y60" s="2"/>
      <c r="Z60" s="2"/>
      <c r="AA60" s="2"/>
      <c r="AB60" s="2"/>
      <c r="AC60" s="2"/>
      <c r="AD60" s="2"/>
      <c r="AE60" s="2"/>
      <c r="AF60" s="2"/>
      <c r="AG60" s="2"/>
      <c r="AH60" s="2"/>
    </row>
    <row r="61" spans="1:34" ht="15.75" x14ac:dyDescent="0.25">
      <c r="J61" s="14"/>
      <c r="K61" s="14"/>
      <c r="L61" s="14"/>
      <c r="M61" s="14"/>
      <c r="T61" s="14"/>
      <c r="U61" s="14"/>
      <c r="V61" s="14"/>
      <c r="W61" s="2"/>
      <c r="X61" s="2"/>
      <c r="Y61" s="2"/>
      <c r="Z61" s="2"/>
      <c r="AA61" s="2"/>
      <c r="AB61" s="2"/>
      <c r="AC61" s="2"/>
      <c r="AD61" s="2"/>
      <c r="AE61" s="2"/>
      <c r="AF61" s="2"/>
      <c r="AG61" s="2"/>
      <c r="AH61" s="2"/>
    </row>
    <row r="62" spans="1:34" ht="15.75" x14ac:dyDescent="0.25">
      <c r="J62" s="14"/>
      <c r="K62" s="14"/>
      <c r="L62" s="14"/>
      <c r="M62" s="14"/>
      <c r="T62" s="14"/>
      <c r="U62" s="14"/>
      <c r="V62" s="14"/>
      <c r="W62" s="2"/>
      <c r="X62" s="2"/>
      <c r="Y62" s="2"/>
      <c r="Z62" s="2"/>
      <c r="AA62" s="2"/>
      <c r="AB62" s="2"/>
      <c r="AC62" s="2"/>
      <c r="AD62" s="2"/>
      <c r="AE62" s="2"/>
      <c r="AF62" s="2"/>
      <c r="AG62" s="2"/>
      <c r="AH62" s="2"/>
    </row>
    <row r="63" spans="1:34" ht="15.75" x14ac:dyDescent="0.25">
      <c r="J63" s="14"/>
      <c r="K63" s="14"/>
      <c r="L63" s="14"/>
      <c r="M63" s="14"/>
      <c r="T63" s="14"/>
      <c r="U63" s="14"/>
      <c r="V63" s="14"/>
      <c r="W63" s="2"/>
      <c r="X63" s="2"/>
      <c r="Y63" s="2"/>
      <c r="Z63" s="2"/>
      <c r="AA63" s="2"/>
      <c r="AB63" s="2"/>
      <c r="AC63" s="2"/>
      <c r="AD63" s="2"/>
      <c r="AE63" s="2"/>
      <c r="AF63" s="2"/>
      <c r="AG63" s="2"/>
      <c r="AH63" s="2"/>
    </row>
    <row r="64" spans="1:34" ht="15.75" x14ac:dyDescent="0.25">
      <c r="J64" s="14"/>
      <c r="K64" s="14"/>
      <c r="L64" s="14"/>
      <c r="M64" s="14"/>
      <c r="T64" s="14"/>
      <c r="U64" s="14"/>
      <c r="V64" s="14"/>
      <c r="W64" s="2"/>
      <c r="X64" s="2"/>
      <c r="Y64" s="2"/>
      <c r="Z64" s="2"/>
      <c r="AA64" s="2"/>
      <c r="AB64" s="2"/>
      <c r="AC64" s="2"/>
      <c r="AD64" s="2"/>
      <c r="AE64" s="2"/>
      <c r="AF64" s="2"/>
      <c r="AG64" s="2"/>
      <c r="AH64" s="2"/>
    </row>
    <row r="65" spans="1:34" ht="15.75" x14ac:dyDescent="0.25">
      <c r="J65" s="14"/>
      <c r="K65" s="14"/>
      <c r="L65" s="14"/>
      <c r="M65" s="14"/>
      <c r="T65" s="14"/>
      <c r="U65" s="14"/>
      <c r="V65" s="14"/>
      <c r="W65" s="2"/>
      <c r="X65" s="2"/>
      <c r="Y65" s="2"/>
      <c r="Z65" s="2"/>
      <c r="AA65" s="2"/>
      <c r="AB65" s="2"/>
      <c r="AC65" s="2"/>
      <c r="AD65" s="2"/>
      <c r="AE65" s="2"/>
      <c r="AF65" s="2"/>
      <c r="AG65" s="2"/>
      <c r="AH65" s="2"/>
    </row>
    <row r="66" spans="1:34" ht="15.75" x14ac:dyDescent="0.25">
      <c r="J66" s="14"/>
      <c r="K66" s="14"/>
      <c r="L66" s="14"/>
      <c r="M66" s="14"/>
      <c r="T66" s="14"/>
      <c r="U66" s="14"/>
      <c r="V66" s="14"/>
      <c r="W66" s="2"/>
      <c r="X66" s="2"/>
      <c r="Y66" s="2"/>
      <c r="Z66" s="2"/>
      <c r="AA66" s="2"/>
      <c r="AB66" s="2"/>
      <c r="AC66" s="2"/>
      <c r="AD66" s="2"/>
      <c r="AE66" s="2"/>
      <c r="AF66" s="2"/>
      <c r="AG66" s="2"/>
      <c r="AH66" s="2"/>
    </row>
    <row r="67" spans="1:34" ht="15.75" x14ac:dyDescent="0.25">
      <c r="A67" s="1"/>
      <c r="B67" s="1"/>
      <c r="C67" s="1"/>
      <c r="D67" s="1"/>
      <c r="E67" s="1"/>
      <c r="F67" s="1"/>
      <c r="G67" s="1"/>
      <c r="H67" s="1"/>
      <c r="I67" s="1"/>
      <c r="J67" s="14"/>
      <c r="K67" s="14"/>
      <c r="L67" s="14"/>
      <c r="M67" s="14"/>
      <c r="T67" s="14"/>
      <c r="U67" s="14"/>
      <c r="V67" s="14"/>
      <c r="W67" s="2"/>
      <c r="X67" s="2"/>
      <c r="Y67" s="2"/>
      <c r="Z67" s="2"/>
      <c r="AA67" s="2"/>
      <c r="AB67" s="2"/>
      <c r="AC67" s="2"/>
      <c r="AD67" s="2"/>
      <c r="AE67" s="2"/>
      <c r="AF67" s="2"/>
      <c r="AG67" s="2"/>
      <c r="AH67" s="2"/>
    </row>
  </sheetData>
  <sheetProtection algorithmName="SHA-512" hashValue="DqAUINwB+jvrlCwS5VZz9rX3FX702o8SIQKGF8ws3f8GIT3+UuIFny2AsfRpI0Ay7k3ThOf8H9IIetEKNP7TQQ==" saltValue="Zym3y1oc0YL2Yxqk7XQaeg==" spinCount="100000" sheet="1" objects="1" scenarios="1"/>
  <mergeCells count="9">
    <mergeCell ref="G6:I6"/>
    <mergeCell ref="A55:I55"/>
    <mergeCell ref="A1:I1"/>
    <mergeCell ref="A2:C2"/>
    <mergeCell ref="D2:I2"/>
    <mergeCell ref="D3:I3"/>
    <mergeCell ref="G4:I4"/>
    <mergeCell ref="A5:I5"/>
    <mergeCell ref="E4:F4"/>
  </mergeCells>
  <pageMargins left="0.7" right="0.7" top="0.78740157499999996" bottom="0.78740157499999996"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workbookViewId="0">
      <selection activeCell="D2" sqref="D2:I2"/>
    </sheetView>
  </sheetViews>
  <sheetFormatPr baseColWidth="10" defaultRowHeight="15" x14ac:dyDescent="0.25"/>
  <cols>
    <col min="1" max="1" width="15" style="2" customWidth="1"/>
    <col min="2" max="3" width="11.42578125" style="2"/>
    <col min="4" max="4" width="11.42578125" style="13"/>
    <col min="5" max="5" width="13.7109375" style="2" customWidth="1"/>
    <col min="6" max="6" width="11.42578125" style="13"/>
    <col min="7" max="9" width="11.42578125" style="2"/>
    <col min="10" max="10" width="11.42578125" style="15" customWidth="1"/>
    <col min="11"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27" width="11.42578125" style="15" hidden="1" customWidth="1"/>
    <col min="28" max="28" width="5.7109375" style="15" hidden="1" customWidth="1"/>
    <col min="29" max="29" width="12.85546875" style="15" hidden="1" customWidth="1"/>
    <col min="30" max="30" width="11.42578125" style="15" hidden="1" customWidth="1"/>
    <col min="31" max="34" width="11.42578125" style="15" customWidth="1"/>
    <col min="35" max="35" width="11.42578125" style="2" customWidth="1"/>
    <col min="36" max="16384" width="11.42578125" style="2"/>
  </cols>
  <sheetData>
    <row r="1" spans="1:34" ht="16.5" thickBot="1" x14ac:dyDescent="0.3">
      <c r="A1" s="140" t="s">
        <v>47</v>
      </c>
      <c r="B1" s="141"/>
      <c r="C1" s="141"/>
      <c r="D1" s="141"/>
      <c r="E1" s="141"/>
      <c r="F1" s="141"/>
      <c r="G1" s="141"/>
      <c r="H1" s="142"/>
      <c r="I1" s="143"/>
      <c r="J1" s="14"/>
      <c r="K1" s="14"/>
      <c r="L1" s="14"/>
      <c r="M1" s="14"/>
      <c r="T1" s="14"/>
      <c r="U1" s="14"/>
      <c r="V1" s="14"/>
    </row>
    <row r="2" spans="1:34" ht="15.75" x14ac:dyDescent="0.25">
      <c r="A2" s="144" t="s">
        <v>0</v>
      </c>
      <c r="B2" s="145"/>
      <c r="C2" s="146"/>
      <c r="D2" s="147"/>
      <c r="E2" s="148"/>
      <c r="F2" s="148"/>
      <c r="G2" s="149"/>
      <c r="H2" s="149"/>
      <c r="I2" s="150"/>
      <c r="J2" s="16"/>
      <c r="K2" s="17" t="s">
        <v>25</v>
      </c>
      <c r="L2" s="16"/>
      <c r="M2" s="16"/>
      <c r="T2" s="17" t="s">
        <v>25</v>
      </c>
      <c r="U2" s="16"/>
      <c r="V2" s="16"/>
    </row>
    <row r="3" spans="1:34" ht="16.5" thickBot="1" x14ac:dyDescent="0.3">
      <c r="A3" s="55" t="s">
        <v>1</v>
      </c>
      <c r="B3" s="53"/>
      <c r="C3" s="54"/>
      <c r="D3" s="151"/>
      <c r="E3" s="152"/>
      <c r="F3" s="152"/>
      <c r="G3" s="153"/>
      <c r="H3" s="153"/>
      <c r="I3" s="154"/>
      <c r="J3" s="16"/>
      <c r="K3" s="17" t="s">
        <v>26</v>
      </c>
      <c r="L3" s="16"/>
      <c r="M3" s="16"/>
      <c r="T3" s="17" t="s">
        <v>26</v>
      </c>
      <c r="U3" s="16"/>
      <c r="V3" s="16"/>
    </row>
    <row r="4" spans="1:34" ht="15.75" x14ac:dyDescent="0.25">
      <c r="A4" s="95" t="s">
        <v>2</v>
      </c>
      <c r="B4" s="71"/>
      <c r="C4" s="72"/>
      <c r="D4" s="70" t="s">
        <v>53</v>
      </c>
      <c r="E4" s="161"/>
      <c r="F4" s="157"/>
      <c r="G4" s="155"/>
      <c r="H4" s="156"/>
      <c r="I4" s="157"/>
      <c r="J4" s="16"/>
      <c r="K4" s="16"/>
      <c r="N4" s="15" t="s">
        <v>32</v>
      </c>
      <c r="R4" s="16"/>
      <c r="S4" s="16"/>
      <c r="T4" s="16"/>
      <c r="W4" s="15" t="s">
        <v>32</v>
      </c>
      <c r="AG4" s="2"/>
      <c r="AH4" s="2"/>
    </row>
    <row r="5" spans="1:34" ht="15.75" x14ac:dyDescent="0.25">
      <c r="A5" s="158"/>
      <c r="B5" s="159"/>
      <c r="C5" s="159"/>
      <c r="D5" s="159"/>
      <c r="E5" s="159"/>
      <c r="F5" s="159"/>
      <c r="G5" s="159"/>
      <c r="H5" s="159"/>
      <c r="I5" s="160"/>
      <c r="J5" s="16"/>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4" ht="16.5" thickBot="1" x14ac:dyDescent="0.3">
      <c r="A6" s="73" t="s">
        <v>3</v>
      </c>
      <c r="B6" s="74" t="s">
        <v>4</v>
      </c>
      <c r="C6" s="74" t="s">
        <v>5</v>
      </c>
      <c r="D6" s="74" t="s">
        <v>6</v>
      </c>
      <c r="E6" s="74" t="s">
        <v>5</v>
      </c>
      <c r="F6" s="74" t="s">
        <v>6</v>
      </c>
      <c r="G6" s="134" t="s">
        <v>7</v>
      </c>
      <c r="H6" s="135"/>
      <c r="I6" s="136"/>
      <c r="J6" s="20"/>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4" ht="16.5" thickBot="1" x14ac:dyDescent="0.3">
      <c r="A7" s="87"/>
      <c r="B7" s="88"/>
      <c r="C7" s="88"/>
      <c r="D7" s="89"/>
      <c r="E7" s="88"/>
      <c r="F7" s="89"/>
      <c r="G7" s="90" t="s">
        <v>8</v>
      </c>
      <c r="H7" s="91" t="s">
        <v>9</v>
      </c>
      <c r="I7" s="92" t="s">
        <v>10</v>
      </c>
      <c r="J7" s="20"/>
      <c r="K7" s="21"/>
      <c r="L7" s="21"/>
      <c r="M7" s="21"/>
      <c r="N7" s="26"/>
      <c r="O7" s="26"/>
      <c r="P7" s="24" t="s">
        <v>23</v>
      </c>
      <c r="Q7" s="24" t="s">
        <v>6</v>
      </c>
      <c r="R7" s="24" t="s">
        <v>17</v>
      </c>
      <c r="S7" s="27"/>
      <c r="T7" s="21"/>
      <c r="U7" s="21"/>
      <c r="V7" s="21"/>
      <c r="W7" s="26"/>
      <c r="X7" s="26"/>
      <c r="Y7" s="24" t="s">
        <v>23</v>
      </c>
      <c r="Z7" s="24" t="s">
        <v>6</v>
      </c>
      <c r="AA7" s="24" t="s">
        <v>17</v>
      </c>
      <c r="AB7" s="27"/>
    </row>
    <row r="8" spans="1:34" ht="16.5" thickBot="1" x14ac:dyDescent="0.3">
      <c r="A8" s="56" t="str">
        <f>INDEX({"Montag";"Dienstag";"Mittwoch";"Donnerstag";"Freitag";"Samstag";"Sonntag"},WEEKDAY(B8,2))</f>
        <v>Montag</v>
      </c>
      <c r="B8" s="57">
        <v>44193</v>
      </c>
      <c r="C8" s="58"/>
      <c r="D8" s="58"/>
      <c r="E8" s="58"/>
      <c r="F8" s="58"/>
      <c r="G8" s="59">
        <f>IF(AC8="ja",0,R8)+IF(AC8="ja",0,AA8)</f>
        <v>0</v>
      </c>
      <c r="H8" s="59">
        <f>((M8+V8)-G8-I8)</f>
        <v>0</v>
      </c>
      <c r="I8" s="60">
        <f>IF(AC8="ja",0,(N8+O8))+IF(AC8="ja",0,(W8+X8))</f>
        <v>0</v>
      </c>
      <c r="J8" s="20"/>
      <c r="K8" s="28">
        <f>C8*24</f>
        <v>0</v>
      </c>
      <c r="L8" s="28">
        <f>D8*24</f>
        <v>0</v>
      </c>
      <c r="M8" s="29">
        <f>IF(L8&lt;K8,-(L8-K8),L8-K8)</f>
        <v>0</v>
      </c>
      <c r="N8" s="26">
        <f>IF(K8=0,0,IF(K8&lt;=5,IF(L8&lt;5,M8,5-K8)))</f>
        <v>0</v>
      </c>
      <c r="O8" s="30">
        <f>IF(L8=0,0,IF(L8&gt;=22,IF(K8&gt;22,M8,L8-22)))</f>
        <v>0</v>
      </c>
      <c r="P8" s="24">
        <f>IF(C8="",0,IF(K8&lt;8,8,K8))</f>
        <v>0</v>
      </c>
      <c r="Q8" s="24">
        <f t="shared" ref="Q8:Q14" si="0">IF(L8&gt;18,18,L8)</f>
        <v>0</v>
      </c>
      <c r="R8" s="29">
        <f t="shared" ref="R8:R22" si="1">IF(Q8&lt;P8,0,Q8-P8)</f>
        <v>0</v>
      </c>
      <c r="S8" s="31">
        <f t="shared" ref="S8:S14" si="2">M8-N8-O8-R8</f>
        <v>0</v>
      </c>
      <c r="T8" s="28">
        <f>E8*24</f>
        <v>0</v>
      </c>
      <c r="U8" s="28">
        <f>F8*24</f>
        <v>0</v>
      </c>
      <c r="V8" s="29">
        <f t="shared" ref="V8:V38" si="3">IF(U8&lt;T8,-(U8-T8),U8-T8)</f>
        <v>0</v>
      </c>
      <c r="W8" s="26">
        <f>IF(T8=0,0,IF(T8&lt;=5,IF(U8&lt;5,V8,5-T8)))</f>
        <v>0</v>
      </c>
      <c r="X8" s="30">
        <f>IF(U8=0,0,IF(U8&gt;=22,IF(T8&gt;22,V8,U8-22)))</f>
        <v>0</v>
      </c>
      <c r="Y8" s="24">
        <f>IF(E8="",0,IF(T8&lt;8,8,T8))</f>
        <v>0</v>
      </c>
      <c r="Z8" s="24">
        <f t="shared" ref="Z8:Z38" si="4">IF(U8&gt;18,18,U8)</f>
        <v>0</v>
      </c>
      <c r="AA8" s="29">
        <f t="shared" ref="AA8:AA38" si="5">IF(Z8&lt;Y8,0,Z8-Y8)</f>
        <v>0</v>
      </c>
      <c r="AB8" s="31">
        <f t="shared" ref="AB8:AB38" si="6">V8-W8-X8-AA8</f>
        <v>0</v>
      </c>
      <c r="AC8" s="15" t="s">
        <v>50</v>
      </c>
      <c r="AD8" s="32" t="str">
        <f>INDEX({"Montag";"Dienstag";"Mittwoch";"Donnerstag";"Freitag";"Samstag";"Sonntag"},WEEKDAY(B8,2))</f>
        <v>Montag</v>
      </c>
    </row>
    <row r="9" spans="1:34" ht="16.5" thickBot="1" x14ac:dyDescent="0.3">
      <c r="A9" s="35" t="str">
        <f>INDEX({"Montag";"Dienstag";"Mittwoch";"Donnerstag";"Freitag";"Samstag";"Sonntag"},WEEKDAY(B9,2))</f>
        <v>Dienstag</v>
      </c>
      <c r="B9" s="57">
        <v>44194</v>
      </c>
      <c r="C9" s="33"/>
      <c r="D9" s="33"/>
      <c r="E9" s="33"/>
      <c r="F9" s="33"/>
      <c r="G9" s="34">
        <f t="shared" ref="G9:G14" si="7">IF(AC9="ja",0,R9)+IF(AC9="ja",0,AA9)</f>
        <v>0</v>
      </c>
      <c r="H9" s="34">
        <f t="shared" ref="H9:H14" si="8">((M9+V9)-G9-I9)</f>
        <v>0</v>
      </c>
      <c r="I9" s="36">
        <f t="shared" ref="I9:I14" si="9">IF(AC9="ja",0,(N9+O9))+IF(AC9="ja",0,(W9+X9))</f>
        <v>0</v>
      </c>
      <c r="J9" s="20"/>
      <c r="K9" s="28">
        <f t="shared" ref="K9:L22" si="10">C9*24</f>
        <v>0</v>
      </c>
      <c r="L9" s="28">
        <f t="shared" si="10"/>
        <v>0</v>
      </c>
      <c r="M9" s="29">
        <f t="shared" ref="M9:M22" si="11">IF(L9&lt;K9,-(L9-K9),L9-K9)</f>
        <v>0</v>
      </c>
      <c r="N9" s="26">
        <f>IF(K9=0,0,IF(K9&lt;=5,IF(L9&lt;5,M9,5-K9)))</f>
        <v>0</v>
      </c>
      <c r="O9" s="30">
        <f t="shared" ref="O9:O46" si="12">IF(L9=0,0,IF(L9&gt;=22,IF(K9&gt;22,M9,L9-22)))</f>
        <v>0</v>
      </c>
      <c r="P9" s="24">
        <f>IF(C9="",0,IF(K9&lt;8,8,K9))</f>
        <v>0</v>
      </c>
      <c r="Q9" s="24">
        <f t="shared" si="0"/>
        <v>0</v>
      </c>
      <c r="R9" s="29">
        <f t="shared" si="1"/>
        <v>0</v>
      </c>
      <c r="S9" s="31">
        <f t="shared" si="2"/>
        <v>0</v>
      </c>
      <c r="T9" s="28">
        <f t="shared" ref="T9:U38" si="13">E9*24</f>
        <v>0</v>
      </c>
      <c r="U9" s="28">
        <f t="shared" si="13"/>
        <v>0</v>
      </c>
      <c r="V9" s="29">
        <f t="shared" si="3"/>
        <v>0</v>
      </c>
      <c r="W9" s="26">
        <f t="shared" ref="W9:W38" si="14">IF(T9=0,0,IF(T9&lt;=5,IF(U9&lt;5,V9,5-T9)))</f>
        <v>0</v>
      </c>
      <c r="X9" s="30">
        <f t="shared" ref="X9:X38" si="15">IF(U9=0,0,IF(U9&gt;=22,IF(T9&gt;22,V9,U9-22)))</f>
        <v>0</v>
      </c>
      <c r="Y9" s="24">
        <f t="shared" ref="Y9:Y38" si="16">IF(E9="",0,IF(T9&lt;8,8,T9))</f>
        <v>0</v>
      </c>
      <c r="Z9" s="24">
        <f t="shared" si="4"/>
        <v>0</v>
      </c>
      <c r="AA9" s="29">
        <f t="shared" si="5"/>
        <v>0</v>
      </c>
      <c r="AB9" s="31">
        <f t="shared" si="6"/>
        <v>0</v>
      </c>
      <c r="AC9" s="15" t="s">
        <v>50</v>
      </c>
      <c r="AD9" s="32" t="str">
        <f>INDEX({"Montag";"Dienstag";"Mittwoch";"Donnerstag";"Freitag";"Samstag";"Sonntag"},WEEKDAY(B9,2))</f>
        <v>Dienstag</v>
      </c>
    </row>
    <row r="10" spans="1:34" ht="16.5" thickBot="1" x14ac:dyDescent="0.3">
      <c r="A10" s="35" t="str">
        <f>INDEX({"Montag";"Dienstag";"Mittwoch";"Donnerstag";"Freitag";"Samstag";"Sonntag"},WEEKDAY(B10,2))</f>
        <v>Mittwoch</v>
      </c>
      <c r="B10" s="57">
        <v>44195</v>
      </c>
      <c r="C10" s="33"/>
      <c r="D10" s="33"/>
      <c r="E10" s="33"/>
      <c r="F10" s="33"/>
      <c r="G10" s="34">
        <f t="shared" si="7"/>
        <v>0</v>
      </c>
      <c r="H10" s="34">
        <f t="shared" si="8"/>
        <v>0</v>
      </c>
      <c r="I10" s="36">
        <f t="shared" si="9"/>
        <v>0</v>
      </c>
      <c r="J10" s="20"/>
      <c r="K10" s="28">
        <f t="shared" si="10"/>
        <v>0</v>
      </c>
      <c r="L10" s="28">
        <f t="shared" si="10"/>
        <v>0</v>
      </c>
      <c r="M10" s="29">
        <f t="shared" si="11"/>
        <v>0</v>
      </c>
      <c r="N10" s="26">
        <f t="shared" ref="N10:N22" si="17">IF(K10=0,0,IF(K10&lt;=5,IF(L10&lt;5,M10,5-K10)))</f>
        <v>0</v>
      </c>
      <c r="O10" s="30">
        <f t="shared" si="12"/>
        <v>0</v>
      </c>
      <c r="P10" s="24">
        <f t="shared" ref="P10:P22" si="18">IF(C10="",0,IF(K10&lt;8,8,K10))</f>
        <v>0</v>
      </c>
      <c r="Q10" s="24">
        <f>IF(L10&gt;18,18,L10)</f>
        <v>0</v>
      </c>
      <c r="R10" s="29">
        <f>IF(Q10&lt;P10,0,Q10-P10)</f>
        <v>0</v>
      </c>
      <c r="S10" s="31">
        <f t="shared" si="2"/>
        <v>0</v>
      </c>
      <c r="T10" s="28">
        <f t="shared" si="13"/>
        <v>0</v>
      </c>
      <c r="U10" s="28">
        <f t="shared" si="13"/>
        <v>0</v>
      </c>
      <c r="V10" s="29">
        <f t="shared" si="3"/>
        <v>0</v>
      </c>
      <c r="W10" s="26">
        <f t="shared" si="14"/>
        <v>0</v>
      </c>
      <c r="X10" s="30">
        <f t="shared" si="15"/>
        <v>0</v>
      </c>
      <c r="Y10" s="24">
        <f t="shared" si="16"/>
        <v>0</v>
      </c>
      <c r="Z10" s="24">
        <f t="shared" si="4"/>
        <v>0</v>
      </c>
      <c r="AA10" s="29">
        <f t="shared" si="5"/>
        <v>0</v>
      </c>
      <c r="AB10" s="31">
        <f t="shared" si="6"/>
        <v>0</v>
      </c>
      <c r="AC10" s="15" t="s">
        <v>50</v>
      </c>
      <c r="AD10" s="32" t="str">
        <f>INDEX({"Montag";"Dienstag";"Mittwoch";"Donnerstag";"Freitag";"Samstag";"Sonntag"},WEEKDAY(B10,2))</f>
        <v>Mittwoch</v>
      </c>
    </row>
    <row r="11" spans="1:34" ht="16.5" thickBot="1" x14ac:dyDescent="0.3">
      <c r="A11" s="35" t="str">
        <f>INDEX({"Montag";"Dienstag";"Mittwoch";"Donnerstag";"Freitag";"Samstag";"Sonntag"},WEEKDAY(B11,2))</f>
        <v>Donnerstag</v>
      </c>
      <c r="B11" s="57">
        <v>44196</v>
      </c>
      <c r="C11" s="33"/>
      <c r="D11" s="33"/>
      <c r="E11" s="33"/>
      <c r="F11" s="33"/>
      <c r="G11" s="34">
        <f t="shared" si="7"/>
        <v>0</v>
      </c>
      <c r="H11" s="34">
        <f t="shared" si="8"/>
        <v>0</v>
      </c>
      <c r="I11" s="36">
        <f t="shared" si="9"/>
        <v>0</v>
      </c>
      <c r="J11" s="20"/>
      <c r="K11" s="28">
        <f t="shared" si="10"/>
        <v>0</v>
      </c>
      <c r="L11" s="28">
        <f t="shared" si="10"/>
        <v>0</v>
      </c>
      <c r="M11" s="29">
        <f t="shared" si="11"/>
        <v>0</v>
      </c>
      <c r="N11" s="26">
        <f t="shared" si="17"/>
        <v>0</v>
      </c>
      <c r="O11" s="30">
        <f t="shared" si="12"/>
        <v>0</v>
      </c>
      <c r="P11" s="24">
        <f t="shared" si="18"/>
        <v>0</v>
      </c>
      <c r="Q11" s="24">
        <f t="shared" si="0"/>
        <v>0</v>
      </c>
      <c r="R11" s="29">
        <f t="shared" si="1"/>
        <v>0</v>
      </c>
      <c r="S11" s="31">
        <f t="shared" si="2"/>
        <v>0</v>
      </c>
      <c r="T11" s="28">
        <f t="shared" si="13"/>
        <v>0</v>
      </c>
      <c r="U11" s="28">
        <f t="shared" si="13"/>
        <v>0</v>
      </c>
      <c r="V11" s="29">
        <f t="shared" si="3"/>
        <v>0</v>
      </c>
      <c r="W11" s="26">
        <f t="shared" si="14"/>
        <v>0</v>
      </c>
      <c r="X11" s="30">
        <f t="shared" si="15"/>
        <v>0</v>
      </c>
      <c r="Y11" s="24">
        <f t="shared" si="16"/>
        <v>0</v>
      </c>
      <c r="Z11" s="24">
        <f t="shared" si="4"/>
        <v>0</v>
      </c>
      <c r="AA11" s="29">
        <f t="shared" si="5"/>
        <v>0</v>
      </c>
      <c r="AB11" s="31">
        <f t="shared" si="6"/>
        <v>0</v>
      </c>
      <c r="AC11" s="15" t="s">
        <v>50</v>
      </c>
      <c r="AD11" s="32" t="str">
        <f>INDEX({"Montag";"Dienstag";"Mittwoch";"Donnerstag";"Freitag";"Samstag";"Sonntag"},WEEKDAY(B11,2))</f>
        <v>Donnerstag</v>
      </c>
    </row>
    <row r="12" spans="1:34" ht="16.5" thickBot="1" x14ac:dyDescent="0.3">
      <c r="A12" s="35" t="str">
        <f>INDEX({"Montag";"Dienstag";"Mittwoch";"Donnerstag";"Freitag";"Samstag";"Sonntag"},WEEKDAY(B12,2))</f>
        <v>Freitag</v>
      </c>
      <c r="B12" s="57">
        <v>44197</v>
      </c>
      <c r="C12" s="33"/>
      <c r="D12" s="33"/>
      <c r="E12" s="33"/>
      <c r="F12" s="33"/>
      <c r="G12" s="34">
        <f t="shared" si="7"/>
        <v>0</v>
      </c>
      <c r="H12" s="34">
        <f t="shared" si="8"/>
        <v>0</v>
      </c>
      <c r="I12" s="36">
        <f t="shared" si="9"/>
        <v>0</v>
      </c>
      <c r="J12" s="20"/>
      <c r="K12" s="28">
        <f t="shared" si="10"/>
        <v>0</v>
      </c>
      <c r="L12" s="28">
        <f t="shared" si="10"/>
        <v>0</v>
      </c>
      <c r="M12" s="29">
        <f t="shared" si="11"/>
        <v>0</v>
      </c>
      <c r="N12" s="26">
        <f t="shared" si="17"/>
        <v>0</v>
      </c>
      <c r="O12" s="30">
        <f t="shared" si="12"/>
        <v>0</v>
      </c>
      <c r="P12" s="24">
        <f t="shared" si="18"/>
        <v>0</v>
      </c>
      <c r="Q12" s="24">
        <f t="shared" si="0"/>
        <v>0</v>
      </c>
      <c r="R12" s="29">
        <f t="shared" si="1"/>
        <v>0</v>
      </c>
      <c r="S12" s="31">
        <f t="shared" si="2"/>
        <v>0</v>
      </c>
      <c r="T12" s="28">
        <f t="shared" si="13"/>
        <v>0</v>
      </c>
      <c r="U12" s="28">
        <f t="shared" si="13"/>
        <v>0</v>
      </c>
      <c r="V12" s="29">
        <f t="shared" si="3"/>
        <v>0</v>
      </c>
      <c r="W12" s="26">
        <f t="shared" si="14"/>
        <v>0</v>
      </c>
      <c r="X12" s="30">
        <f t="shared" si="15"/>
        <v>0</v>
      </c>
      <c r="Y12" s="24">
        <f t="shared" si="16"/>
        <v>0</v>
      </c>
      <c r="Z12" s="24">
        <f t="shared" si="4"/>
        <v>0</v>
      </c>
      <c r="AA12" s="29">
        <f t="shared" si="5"/>
        <v>0</v>
      </c>
      <c r="AB12" s="31">
        <f t="shared" si="6"/>
        <v>0</v>
      </c>
      <c r="AC12" s="15" t="s">
        <v>45</v>
      </c>
      <c r="AD12" s="32" t="str">
        <f>INDEX({"Montag";"Dienstag";"Mittwoch";"Donnerstag";"Freitag";"Samstag";"Sonntag"},WEEKDAY(B12,2))</f>
        <v>Freitag</v>
      </c>
    </row>
    <row r="13" spans="1:34" ht="16.5" thickBot="1" x14ac:dyDescent="0.3">
      <c r="A13" s="35" t="str">
        <f>INDEX({"Montag";"Dienstag";"Mittwoch";"Donnerstag";"Freitag";"Samstag";"Sonntag"},WEEKDAY(B13,2))</f>
        <v>Samstag</v>
      </c>
      <c r="B13" s="57">
        <v>44198</v>
      </c>
      <c r="C13" s="33"/>
      <c r="D13" s="33"/>
      <c r="E13" s="33"/>
      <c r="F13" s="33"/>
      <c r="G13" s="34">
        <f t="shared" si="7"/>
        <v>0</v>
      </c>
      <c r="H13" s="34">
        <f t="shared" si="8"/>
        <v>0</v>
      </c>
      <c r="I13" s="36">
        <f t="shared" si="9"/>
        <v>0</v>
      </c>
      <c r="J13" s="20"/>
      <c r="K13" s="28">
        <f t="shared" si="10"/>
        <v>0</v>
      </c>
      <c r="L13" s="28">
        <f t="shared" si="10"/>
        <v>0</v>
      </c>
      <c r="M13" s="29">
        <f t="shared" si="11"/>
        <v>0</v>
      </c>
      <c r="N13" s="26">
        <f t="shared" si="17"/>
        <v>0</v>
      </c>
      <c r="O13" s="30">
        <f t="shared" si="12"/>
        <v>0</v>
      </c>
      <c r="P13" s="24">
        <f t="shared" si="18"/>
        <v>0</v>
      </c>
      <c r="Q13" s="24">
        <f t="shared" si="0"/>
        <v>0</v>
      </c>
      <c r="R13" s="29">
        <f t="shared" si="1"/>
        <v>0</v>
      </c>
      <c r="S13" s="31">
        <f t="shared" si="2"/>
        <v>0</v>
      </c>
      <c r="T13" s="28">
        <f t="shared" si="13"/>
        <v>0</v>
      </c>
      <c r="U13" s="28">
        <f t="shared" si="13"/>
        <v>0</v>
      </c>
      <c r="V13" s="29">
        <f t="shared" si="3"/>
        <v>0</v>
      </c>
      <c r="W13" s="26">
        <f t="shared" si="14"/>
        <v>0</v>
      </c>
      <c r="X13" s="30">
        <f t="shared" si="15"/>
        <v>0</v>
      </c>
      <c r="Y13" s="24">
        <f t="shared" si="16"/>
        <v>0</v>
      </c>
      <c r="Z13" s="24">
        <f t="shared" si="4"/>
        <v>0</v>
      </c>
      <c r="AA13" s="29">
        <f t="shared" si="5"/>
        <v>0</v>
      </c>
      <c r="AB13" s="31">
        <f t="shared" si="6"/>
        <v>0</v>
      </c>
      <c r="AC13" s="15" t="s">
        <v>45</v>
      </c>
      <c r="AD13" s="32" t="str">
        <f>INDEX({"Montag";"Dienstag";"Mittwoch";"Donnerstag";"Freitag";"Samstag";"Sonntag"},WEEKDAY(B13,2))</f>
        <v>Samstag</v>
      </c>
    </row>
    <row r="14" spans="1:34" ht="16.5" thickBot="1" x14ac:dyDescent="0.3">
      <c r="A14" s="37" t="str">
        <f>INDEX({"Montag";"Dienstag";"Mittwoch";"Donnerstag";"Freitag";"Samstag";"Sonntag"},WEEKDAY(B14,2))</f>
        <v>Sonntag</v>
      </c>
      <c r="B14" s="57">
        <v>44199</v>
      </c>
      <c r="C14" s="38"/>
      <c r="D14" s="38"/>
      <c r="E14" s="38"/>
      <c r="F14" s="38"/>
      <c r="G14" s="39">
        <f t="shared" si="7"/>
        <v>0</v>
      </c>
      <c r="H14" s="39">
        <f t="shared" si="8"/>
        <v>0</v>
      </c>
      <c r="I14" s="40">
        <f t="shared" si="9"/>
        <v>0</v>
      </c>
      <c r="J14" s="20"/>
      <c r="K14" s="28">
        <f t="shared" si="10"/>
        <v>0</v>
      </c>
      <c r="L14" s="28">
        <f t="shared" si="10"/>
        <v>0</v>
      </c>
      <c r="M14" s="29">
        <f t="shared" si="11"/>
        <v>0</v>
      </c>
      <c r="N14" s="26">
        <f t="shared" si="17"/>
        <v>0</v>
      </c>
      <c r="O14" s="30">
        <f t="shared" si="12"/>
        <v>0</v>
      </c>
      <c r="P14" s="24">
        <f t="shared" si="18"/>
        <v>0</v>
      </c>
      <c r="Q14" s="24">
        <f t="shared" si="0"/>
        <v>0</v>
      </c>
      <c r="R14" s="29">
        <f t="shared" si="1"/>
        <v>0</v>
      </c>
      <c r="S14" s="31">
        <f t="shared" si="2"/>
        <v>0</v>
      </c>
      <c r="T14" s="28">
        <f t="shared" si="13"/>
        <v>0</v>
      </c>
      <c r="U14" s="28">
        <f t="shared" si="13"/>
        <v>0</v>
      </c>
      <c r="V14" s="29">
        <f t="shared" si="3"/>
        <v>0</v>
      </c>
      <c r="W14" s="26">
        <f t="shared" si="14"/>
        <v>0</v>
      </c>
      <c r="X14" s="30">
        <f t="shared" si="15"/>
        <v>0</v>
      </c>
      <c r="Y14" s="24">
        <f t="shared" si="16"/>
        <v>0</v>
      </c>
      <c r="Z14" s="24">
        <f t="shared" si="4"/>
        <v>0</v>
      </c>
      <c r="AA14" s="29">
        <f t="shared" si="5"/>
        <v>0</v>
      </c>
      <c r="AB14" s="31">
        <f t="shared" si="6"/>
        <v>0</v>
      </c>
      <c r="AC14" s="15" t="s">
        <v>45</v>
      </c>
      <c r="AD14" s="32" t="str">
        <f>INDEX({"Montag";"Dienstag";"Mittwoch";"Donnerstag";"Freitag";"Samstag";"Sonntag"},WEEKDAY(B14,2))</f>
        <v>Sonntag</v>
      </c>
    </row>
    <row r="15" spans="1:34" ht="16.5" thickBot="1" x14ac:dyDescent="0.3">
      <c r="A15" s="83"/>
      <c r="B15" s="75"/>
      <c r="C15" s="80"/>
      <c r="D15" s="84" t="s">
        <v>44</v>
      </c>
      <c r="E15" s="85"/>
      <c r="F15" s="86">
        <f>SUM(G8:G14)+SUM(H8:H14)+SUM(I8:I14)</f>
        <v>0</v>
      </c>
      <c r="G15" s="75"/>
      <c r="H15" s="75"/>
      <c r="I15" s="76"/>
      <c r="J15" s="20"/>
      <c r="K15" s="28"/>
      <c r="L15" s="28"/>
      <c r="M15" s="29"/>
      <c r="N15" s="26"/>
      <c r="O15" s="30"/>
      <c r="P15" s="24"/>
      <c r="R15" s="29"/>
      <c r="T15" s="28"/>
      <c r="U15" s="28"/>
      <c r="V15" s="29"/>
      <c r="W15" s="26"/>
      <c r="X15" s="30"/>
      <c r="Y15" s="24"/>
      <c r="Z15" s="24"/>
      <c r="AA15" s="29"/>
      <c r="AB15" s="31"/>
    </row>
    <row r="16" spans="1:34" ht="16.5" thickBot="1" x14ac:dyDescent="0.3">
      <c r="A16" s="56" t="str">
        <f>INDEX({"Montag";"Dienstag";"Mittwoch";"Donnerstag";"Freitag";"Samstag";"Sonntag"},WEEKDAY(B16,2))</f>
        <v>Montag</v>
      </c>
      <c r="B16" s="57">
        <v>44200</v>
      </c>
      <c r="C16" s="58"/>
      <c r="D16" s="58"/>
      <c r="E16" s="58"/>
      <c r="F16" s="58"/>
      <c r="G16" s="59">
        <f>IF(AC16="ja",0,R16)+IF(AC16="ja",0,AA16)</f>
        <v>0</v>
      </c>
      <c r="H16" s="59">
        <f>((M16+V16)-G16-I16)</f>
        <v>0</v>
      </c>
      <c r="I16" s="60">
        <f>IF(AC16="ja",0,(N16+O16))+IF(AC16="ja",0,(W16+X16))</f>
        <v>0</v>
      </c>
      <c r="J16" s="20"/>
      <c r="K16" s="28">
        <f t="shared" si="10"/>
        <v>0</v>
      </c>
      <c r="L16" s="28">
        <f t="shared" si="10"/>
        <v>0</v>
      </c>
      <c r="M16" s="29">
        <f t="shared" si="11"/>
        <v>0</v>
      </c>
      <c r="N16" s="26">
        <f t="shared" si="17"/>
        <v>0</v>
      </c>
      <c r="O16" s="30">
        <f t="shared" si="12"/>
        <v>0</v>
      </c>
      <c r="P16" s="24">
        <f t="shared" si="18"/>
        <v>0</v>
      </c>
      <c r="Q16" s="24">
        <f t="shared" ref="Q16:Q22" si="19">IF(L16&gt;18,18,L16)</f>
        <v>0</v>
      </c>
      <c r="R16" s="29">
        <f t="shared" si="1"/>
        <v>0</v>
      </c>
      <c r="S16" s="31">
        <f t="shared" ref="S16:S22" si="20">M16-N16-O16-R16</f>
        <v>0</v>
      </c>
      <c r="T16" s="28">
        <f t="shared" si="13"/>
        <v>0</v>
      </c>
      <c r="U16" s="28">
        <f t="shared" si="13"/>
        <v>0</v>
      </c>
      <c r="V16" s="29">
        <f t="shared" si="3"/>
        <v>0</v>
      </c>
      <c r="W16" s="26">
        <f t="shared" si="14"/>
        <v>0</v>
      </c>
      <c r="X16" s="30">
        <f t="shared" si="15"/>
        <v>0</v>
      </c>
      <c r="Y16" s="24">
        <f t="shared" si="16"/>
        <v>0</v>
      </c>
      <c r="Z16" s="24">
        <f t="shared" si="4"/>
        <v>0</v>
      </c>
      <c r="AA16" s="29">
        <f t="shared" si="5"/>
        <v>0</v>
      </c>
      <c r="AB16" s="31">
        <f t="shared" si="6"/>
        <v>0</v>
      </c>
      <c r="AC16" s="15" t="s">
        <v>50</v>
      </c>
      <c r="AD16" s="32" t="str">
        <f>INDEX({"Montag";"Dienstag";"Mittwoch";"Donnerstag";"Freitag";"Samstag";"Sonntag"},WEEKDAY(B16,2))</f>
        <v>Montag</v>
      </c>
    </row>
    <row r="17" spans="1:30" s="2" customFormat="1" ht="16.5" thickBot="1" x14ac:dyDescent="0.3">
      <c r="A17" s="35" t="str">
        <f>INDEX({"Montag";"Dienstag";"Mittwoch";"Donnerstag";"Freitag";"Samstag";"Sonntag"},WEEKDAY(B17,2))</f>
        <v>Dienstag</v>
      </c>
      <c r="B17" s="57">
        <v>44201</v>
      </c>
      <c r="C17" s="33"/>
      <c r="D17" s="33"/>
      <c r="E17" s="33"/>
      <c r="F17" s="33"/>
      <c r="G17" s="34">
        <f t="shared" ref="G17:G22" si="21">IF(AC17="ja",0,R17)+IF(AC17="ja",0,AA17)</f>
        <v>0</v>
      </c>
      <c r="H17" s="34">
        <f t="shared" ref="H17:H22" si="22">((M17+V17)-G17-I17)</f>
        <v>0</v>
      </c>
      <c r="I17" s="36">
        <f t="shared" ref="I17:I22" si="23">IF(AC17="ja",0,(N17+O17))+IF(AC17="ja",0,(W17+X17))</f>
        <v>0</v>
      </c>
      <c r="J17" s="20"/>
      <c r="K17" s="28">
        <f t="shared" si="10"/>
        <v>0</v>
      </c>
      <c r="L17" s="28">
        <f t="shared" si="10"/>
        <v>0</v>
      </c>
      <c r="M17" s="29">
        <f t="shared" si="11"/>
        <v>0</v>
      </c>
      <c r="N17" s="26">
        <f t="shared" si="17"/>
        <v>0</v>
      </c>
      <c r="O17" s="30">
        <f t="shared" si="12"/>
        <v>0</v>
      </c>
      <c r="P17" s="24">
        <f t="shared" si="18"/>
        <v>0</v>
      </c>
      <c r="Q17" s="24">
        <f t="shared" si="19"/>
        <v>0</v>
      </c>
      <c r="R17" s="29">
        <f t="shared" si="1"/>
        <v>0</v>
      </c>
      <c r="S17" s="31">
        <f t="shared" si="20"/>
        <v>0</v>
      </c>
      <c r="T17" s="28">
        <f t="shared" si="13"/>
        <v>0</v>
      </c>
      <c r="U17" s="28">
        <f t="shared" si="13"/>
        <v>0</v>
      </c>
      <c r="V17" s="29">
        <f t="shared" si="3"/>
        <v>0</v>
      </c>
      <c r="W17" s="26">
        <f t="shared" si="14"/>
        <v>0</v>
      </c>
      <c r="X17" s="30">
        <f t="shared" si="15"/>
        <v>0</v>
      </c>
      <c r="Y17" s="24">
        <f t="shared" si="16"/>
        <v>0</v>
      </c>
      <c r="Z17" s="24">
        <f t="shared" si="4"/>
        <v>0</v>
      </c>
      <c r="AA17" s="29">
        <f t="shared" si="5"/>
        <v>0</v>
      </c>
      <c r="AB17" s="31">
        <f t="shared" si="6"/>
        <v>0</v>
      </c>
      <c r="AC17" s="15" t="s">
        <v>50</v>
      </c>
      <c r="AD17" s="32" t="str">
        <f>INDEX({"Montag";"Dienstag";"Mittwoch";"Donnerstag";"Freitag";"Samstag";"Sonntag"},WEEKDAY(B17,2))</f>
        <v>Dienstag</v>
      </c>
    </row>
    <row r="18" spans="1:30" s="2" customFormat="1" ht="16.5" thickBot="1" x14ac:dyDescent="0.3">
      <c r="A18" s="35" t="str">
        <f>INDEX({"Montag";"Dienstag";"Mittwoch";"Donnerstag";"Freitag";"Samstag";"Sonntag"},WEEKDAY(B18,2))</f>
        <v>Mittwoch</v>
      </c>
      <c r="B18" s="57">
        <v>44202</v>
      </c>
      <c r="C18" s="33"/>
      <c r="D18" s="33"/>
      <c r="E18" s="33"/>
      <c r="F18" s="33"/>
      <c r="G18" s="34">
        <f t="shared" si="21"/>
        <v>0</v>
      </c>
      <c r="H18" s="34">
        <f t="shared" si="22"/>
        <v>0</v>
      </c>
      <c r="I18" s="36">
        <f t="shared" si="23"/>
        <v>0</v>
      </c>
      <c r="J18" s="20"/>
      <c r="K18" s="28">
        <f t="shared" si="10"/>
        <v>0</v>
      </c>
      <c r="L18" s="28">
        <f t="shared" si="10"/>
        <v>0</v>
      </c>
      <c r="M18" s="29">
        <f t="shared" si="11"/>
        <v>0</v>
      </c>
      <c r="N18" s="26">
        <f t="shared" si="17"/>
        <v>0</v>
      </c>
      <c r="O18" s="30">
        <f t="shared" si="12"/>
        <v>0</v>
      </c>
      <c r="P18" s="24">
        <f t="shared" si="18"/>
        <v>0</v>
      </c>
      <c r="Q18" s="24">
        <f t="shared" si="19"/>
        <v>0</v>
      </c>
      <c r="R18" s="29">
        <f t="shared" si="1"/>
        <v>0</v>
      </c>
      <c r="S18" s="31">
        <f t="shared" si="20"/>
        <v>0</v>
      </c>
      <c r="T18" s="28">
        <f t="shared" si="13"/>
        <v>0</v>
      </c>
      <c r="U18" s="28">
        <f t="shared" si="13"/>
        <v>0</v>
      </c>
      <c r="V18" s="29">
        <f t="shared" si="3"/>
        <v>0</v>
      </c>
      <c r="W18" s="26">
        <f t="shared" si="14"/>
        <v>0</v>
      </c>
      <c r="X18" s="30">
        <f t="shared" si="15"/>
        <v>0</v>
      </c>
      <c r="Y18" s="24">
        <f t="shared" si="16"/>
        <v>0</v>
      </c>
      <c r="Z18" s="24">
        <f t="shared" si="4"/>
        <v>0</v>
      </c>
      <c r="AA18" s="29">
        <f t="shared" si="5"/>
        <v>0</v>
      </c>
      <c r="AB18" s="31">
        <f t="shared" si="6"/>
        <v>0</v>
      </c>
      <c r="AC18" s="15" t="s">
        <v>50</v>
      </c>
      <c r="AD18" s="32" t="str">
        <f>INDEX({"Montag";"Dienstag";"Mittwoch";"Donnerstag";"Freitag";"Samstag";"Sonntag"},WEEKDAY(B18,2))</f>
        <v>Mittwoch</v>
      </c>
    </row>
    <row r="19" spans="1:30" s="2" customFormat="1" ht="16.5" thickBot="1" x14ac:dyDescent="0.3">
      <c r="A19" s="35" t="str">
        <f>INDEX({"Montag";"Dienstag";"Mittwoch";"Donnerstag";"Freitag";"Samstag";"Sonntag"},WEEKDAY(B19,2))</f>
        <v>Donnerstag</v>
      </c>
      <c r="B19" s="57">
        <v>44203</v>
      </c>
      <c r="C19" s="33"/>
      <c r="D19" s="33"/>
      <c r="E19" s="33"/>
      <c r="F19" s="33"/>
      <c r="G19" s="34">
        <f t="shared" si="21"/>
        <v>0</v>
      </c>
      <c r="H19" s="34">
        <f t="shared" si="22"/>
        <v>0</v>
      </c>
      <c r="I19" s="36">
        <f t="shared" si="23"/>
        <v>0</v>
      </c>
      <c r="J19" s="20"/>
      <c r="K19" s="28">
        <f t="shared" si="10"/>
        <v>0</v>
      </c>
      <c r="L19" s="28">
        <f t="shared" si="10"/>
        <v>0</v>
      </c>
      <c r="M19" s="29">
        <f t="shared" si="11"/>
        <v>0</v>
      </c>
      <c r="N19" s="26">
        <f t="shared" si="17"/>
        <v>0</v>
      </c>
      <c r="O19" s="30">
        <f t="shared" si="12"/>
        <v>0</v>
      </c>
      <c r="P19" s="24">
        <f t="shared" si="18"/>
        <v>0</v>
      </c>
      <c r="Q19" s="24">
        <f t="shared" si="19"/>
        <v>0</v>
      </c>
      <c r="R19" s="29">
        <f t="shared" si="1"/>
        <v>0</v>
      </c>
      <c r="S19" s="31">
        <f t="shared" si="20"/>
        <v>0</v>
      </c>
      <c r="T19" s="28">
        <f t="shared" si="13"/>
        <v>0</v>
      </c>
      <c r="U19" s="28">
        <f t="shared" si="13"/>
        <v>0</v>
      </c>
      <c r="V19" s="29">
        <f t="shared" si="3"/>
        <v>0</v>
      </c>
      <c r="W19" s="26">
        <f t="shared" si="14"/>
        <v>0</v>
      </c>
      <c r="X19" s="30">
        <f t="shared" si="15"/>
        <v>0</v>
      </c>
      <c r="Y19" s="24">
        <f t="shared" si="16"/>
        <v>0</v>
      </c>
      <c r="Z19" s="24">
        <f t="shared" si="4"/>
        <v>0</v>
      </c>
      <c r="AA19" s="29">
        <f t="shared" si="5"/>
        <v>0</v>
      </c>
      <c r="AB19" s="31">
        <f t="shared" si="6"/>
        <v>0</v>
      </c>
      <c r="AC19" s="15" t="s">
        <v>50</v>
      </c>
      <c r="AD19" s="32" t="str">
        <f>INDEX({"Montag";"Dienstag";"Mittwoch";"Donnerstag";"Freitag";"Samstag";"Sonntag"},WEEKDAY(B19,2))</f>
        <v>Donnerstag</v>
      </c>
    </row>
    <row r="20" spans="1:30" s="2" customFormat="1" ht="16.5" thickBot="1" x14ac:dyDescent="0.3">
      <c r="A20" s="35" t="str">
        <f>INDEX({"Montag";"Dienstag";"Mittwoch";"Donnerstag";"Freitag";"Samstag";"Sonntag"},WEEKDAY(B20,2))</f>
        <v>Freitag</v>
      </c>
      <c r="B20" s="57">
        <v>44204</v>
      </c>
      <c r="C20" s="33"/>
      <c r="D20" s="33"/>
      <c r="E20" s="33"/>
      <c r="F20" s="33"/>
      <c r="G20" s="34">
        <f t="shared" si="21"/>
        <v>0</v>
      </c>
      <c r="H20" s="34">
        <f t="shared" si="22"/>
        <v>0</v>
      </c>
      <c r="I20" s="36">
        <f t="shared" si="23"/>
        <v>0</v>
      </c>
      <c r="J20" s="20"/>
      <c r="K20" s="28">
        <f t="shared" si="10"/>
        <v>0</v>
      </c>
      <c r="L20" s="28">
        <f t="shared" si="10"/>
        <v>0</v>
      </c>
      <c r="M20" s="29">
        <f t="shared" si="11"/>
        <v>0</v>
      </c>
      <c r="N20" s="26">
        <f t="shared" si="17"/>
        <v>0</v>
      </c>
      <c r="O20" s="30">
        <f t="shared" si="12"/>
        <v>0</v>
      </c>
      <c r="P20" s="24">
        <f t="shared" si="18"/>
        <v>0</v>
      </c>
      <c r="Q20" s="24">
        <f t="shared" si="19"/>
        <v>0</v>
      </c>
      <c r="R20" s="29">
        <f t="shared" si="1"/>
        <v>0</v>
      </c>
      <c r="S20" s="31">
        <f t="shared" si="20"/>
        <v>0</v>
      </c>
      <c r="T20" s="28">
        <f t="shared" si="13"/>
        <v>0</v>
      </c>
      <c r="U20" s="28">
        <f t="shared" si="13"/>
        <v>0</v>
      </c>
      <c r="V20" s="29">
        <f t="shared" si="3"/>
        <v>0</v>
      </c>
      <c r="W20" s="26">
        <f t="shared" si="14"/>
        <v>0</v>
      </c>
      <c r="X20" s="30">
        <f t="shared" si="15"/>
        <v>0</v>
      </c>
      <c r="Y20" s="24">
        <f t="shared" si="16"/>
        <v>0</v>
      </c>
      <c r="Z20" s="24">
        <f t="shared" si="4"/>
        <v>0</v>
      </c>
      <c r="AA20" s="29">
        <f t="shared" si="5"/>
        <v>0</v>
      </c>
      <c r="AB20" s="31">
        <f t="shared" si="6"/>
        <v>0</v>
      </c>
      <c r="AC20" s="15" t="s">
        <v>50</v>
      </c>
      <c r="AD20" s="32" t="str">
        <f>INDEX({"Montag";"Dienstag";"Mittwoch";"Donnerstag";"Freitag";"Samstag";"Sonntag"},WEEKDAY(B20,2))</f>
        <v>Freitag</v>
      </c>
    </row>
    <row r="21" spans="1:30" s="2" customFormat="1" ht="16.5" thickBot="1" x14ac:dyDescent="0.3">
      <c r="A21" s="35" t="str">
        <f>INDEX({"Montag";"Dienstag";"Mittwoch";"Donnerstag";"Freitag";"Samstag";"Sonntag"},WEEKDAY(B21,2))</f>
        <v>Samstag</v>
      </c>
      <c r="B21" s="57">
        <v>44205</v>
      </c>
      <c r="C21" s="33"/>
      <c r="D21" s="33"/>
      <c r="E21" s="33"/>
      <c r="F21" s="33"/>
      <c r="G21" s="34">
        <f t="shared" si="21"/>
        <v>0</v>
      </c>
      <c r="H21" s="34">
        <f t="shared" si="22"/>
        <v>0</v>
      </c>
      <c r="I21" s="36">
        <f t="shared" si="23"/>
        <v>0</v>
      </c>
      <c r="J21" s="20"/>
      <c r="K21" s="28">
        <f t="shared" si="10"/>
        <v>0</v>
      </c>
      <c r="L21" s="28">
        <f t="shared" si="10"/>
        <v>0</v>
      </c>
      <c r="M21" s="29">
        <f t="shared" si="11"/>
        <v>0</v>
      </c>
      <c r="N21" s="26">
        <f t="shared" si="17"/>
        <v>0</v>
      </c>
      <c r="O21" s="30">
        <f t="shared" si="12"/>
        <v>0</v>
      </c>
      <c r="P21" s="24">
        <f t="shared" si="18"/>
        <v>0</v>
      </c>
      <c r="Q21" s="24">
        <f t="shared" si="19"/>
        <v>0</v>
      </c>
      <c r="R21" s="29">
        <f t="shared" si="1"/>
        <v>0</v>
      </c>
      <c r="S21" s="31">
        <f t="shared" si="20"/>
        <v>0</v>
      </c>
      <c r="T21" s="28">
        <f t="shared" si="13"/>
        <v>0</v>
      </c>
      <c r="U21" s="28">
        <f t="shared" si="13"/>
        <v>0</v>
      </c>
      <c r="V21" s="29">
        <f t="shared" si="3"/>
        <v>0</v>
      </c>
      <c r="W21" s="26">
        <f t="shared" si="14"/>
        <v>0</v>
      </c>
      <c r="X21" s="30">
        <f t="shared" si="15"/>
        <v>0</v>
      </c>
      <c r="Y21" s="24">
        <f t="shared" si="16"/>
        <v>0</v>
      </c>
      <c r="Z21" s="24">
        <f t="shared" si="4"/>
        <v>0</v>
      </c>
      <c r="AA21" s="29">
        <f t="shared" si="5"/>
        <v>0</v>
      </c>
      <c r="AB21" s="31">
        <f t="shared" si="6"/>
        <v>0</v>
      </c>
      <c r="AC21" s="15" t="s">
        <v>45</v>
      </c>
      <c r="AD21" s="32" t="str">
        <f>INDEX({"Montag";"Dienstag";"Mittwoch";"Donnerstag";"Freitag";"Samstag";"Sonntag"},WEEKDAY(B21,2))</f>
        <v>Samstag</v>
      </c>
    </row>
    <row r="22" spans="1:30" s="2" customFormat="1" ht="16.5" thickBot="1" x14ac:dyDescent="0.3">
      <c r="A22" s="37" t="str">
        <f>INDEX({"Montag";"Dienstag";"Mittwoch";"Donnerstag";"Freitag";"Samstag";"Sonntag"},WEEKDAY(B22,2))</f>
        <v>Sonntag</v>
      </c>
      <c r="B22" s="57">
        <v>44206</v>
      </c>
      <c r="C22" s="38"/>
      <c r="D22" s="38"/>
      <c r="E22" s="38"/>
      <c r="F22" s="38"/>
      <c r="G22" s="39">
        <f t="shared" si="21"/>
        <v>0</v>
      </c>
      <c r="H22" s="39">
        <f t="shared" si="22"/>
        <v>0</v>
      </c>
      <c r="I22" s="40">
        <f t="shared" si="23"/>
        <v>0</v>
      </c>
      <c r="J22" s="20"/>
      <c r="K22" s="28">
        <f t="shared" si="10"/>
        <v>0</v>
      </c>
      <c r="L22" s="28">
        <f t="shared" si="10"/>
        <v>0</v>
      </c>
      <c r="M22" s="29">
        <f t="shared" si="11"/>
        <v>0</v>
      </c>
      <c r="N22" s="26">
        <f t="shared" si="17"/>
        <v>0</v>
      </c>
      <c r="O22" s="30">
        <f t="shared" si="12"/>
        <v>0</v>
      </c>
      <c r="P22" s="24">
        <f t="shared" si="18"/>
        <v>0</v>
      </c>
      <c r="Q22" s="24">
        <f t="shared" si="19"/>
        <v>0</v>
      </c>
      <c r="R22" s="29">
        <f t="shared" si="1"/>
        <v>0</v>
      </c>
      <c r="S22" s="31">
        <f t="shared" si="20"/>
        <v>0</v>
      </c>
      <c r="T22" s="28">
        <f t="shared" si="13"/>
        <v>0</v>
      </c>
      <c r="U22" s="28">
        <f t="shared" si="13"/>
        <v>0</v>
      </c>
      <c r="V22" s="29">
        <f t="shared" si="3"/>
        <v>0</v>
      </c>
      <c r="W22" s="26">
        <f t="shared" si="14"/>
        <v>0</v>
      </c>
      <c r="X22" s="30">
        <f t="shared" si="15"/>
        <v>0</v>
      </c>
      <c r="Y22" s="24">
        <f t="shared" si="16"/>
        <v>0</v>
      </c>
      <c r="Z22" s="24">
        <f t="shared" si="4"/>
        <v>0</v>
      </c>
      <c r="AA22" s="29">
        <f t="shared" si="5"/>
        <v>0</v>
      </c>
      <c r="AB22" s="31">
        <f t="shared" si="6"/>
        <v>0</v>
      </c>
      <c r="AC22" s="15" t="s">
        <v>45</v>
      </c>
      <c r="AD22" s="32" t="str">
        <f>INDEX({"Montag";"Dienstag";"Mittwoch";"Donnerstag";"Freitag";"Samstag";"Sonntag"},WEEKDAY(B22,2))</f>
        <v>Sonntag</v>
      </c>
    </row>
    <row r="23" spans="1:30" s="2" customFormat="1" ht="16.5" thickBot="1" x14ac:dyDescent="0.3">
      <c r="A23" s="49"/>
      <c r="B23" s="41"/>
      <c r="C23" s="48"/>
      <c r="D23" s="84" t="s">
        <v>44</v>
      </c>
      <c r="E23" s="85"/>
      <c r="F23" s="86">
        <f>SUM(G16:G22)+SUM(H16:H22)+SUM(I16:I22)</f>
        <v>0</v>
      </c>
      <c r="G23" s="41"/>
      <c r="H23" s="41"/>
      <c r="I23" s="50"/>
      <c r="J23" s="20"/>
      <c r="K23" s="28"/>
      <c r="L23" s="28"/>
      <c r="M23" s="29"/>
      <c r="N23" s="26"/>
      <c r="O23" s="30"/>
      <c r="P23" s="24"/>
      <c r="Q23" s="24"/>
      <c r="R23" s="29"/>
      <c r="S23" s="31"/>
      <c r="T23" s="28"/>
      <c r="U23" s="28"/>
      <c r="V23" s="29"/>
      <c r="W23" s="26"/>
      <c r="X23" s="30"/>
      <c r="Y23" s="24"/>
      <c r="Z23" s="24"/>
      <c r="AA23" s="29"/>
      <c r="AB23" s="31"/>
      <c r="AC23" s="15"/>
      <c r="AD23" s="32"/>
    </row>
    <row r="24" spans="1:30" s="2" customFormat="1" ht="16.5" thickBot="1" x14ac:dyDescent="0.3">
      <c r="A24" s="56" t="str">
        <f>INDEX({"Montag";"Dienstag";"Mittwoch";"Donnerstag";"Freitag";"Samstag";"Sonntag"},WEEKDAY(B24,2))</f>
        <v>Montag</v>
      </c>
      <c r="B24" s="57">
        <v>44207</v>
      </c>
      <c r="C24" s="58"/>
      <c r="D24" s="58"/>
      <c r="E24" s="58"/>
      <c r="F24" s="58"/>
      <c r="G24" s="59">
        <f>IF(AC24="ja",0,R24)+IF(AC24="ja",0,AA24)</f>
        <v>0</v>
      </c>
      <c r="H24" s="59">
        <f>((M24+V24)-G24-I24)</f>
        <v>0</v>
      </c>
      <c r="I24" s="60">
        <f>IF(AC24="ja",0,(N24+O24))+IF(AC24="ja",0,(W24+X24))</f>
        <v>0</v>
      </c>
      <c r="J24" s="20"/>
      <c r="K24" s="28">
        <f t="shared" ref="K24:L30" si="24">C24*24</f>
        <v>0</v>
      </c>
      <c r="L24" s="28">
        <f t="shared" si="24"/>
        <v>0</v>
      </c>
      <c r="M24" s="29">
        <f t="shared" ref="M24:M30" si="25">IF(L24&lt;K24,-(L24-K24),L24-K24)</f>
        <v>0</v>
      </c>
      <c r="N24" s="26">
        <f t="shared" ref="N24:N30" si="26">IF(K24=0,0,IF(K24&lt;=5,IF(L24&lt;5,M24,5-K24)))</f>
        <v>0</v>
      </c>
      <c r="O24" s="30">
        <f t="shared" si="12"/>
        <v>0</v>
      </c>
      <c r="P24" s="24">
        <f t="shared" ref="P24:P30" si="27">IF(C24="",0,IF(K24&lt;8,8,K24))</f>
        <v>0</v>
      </c>
      <c r="Q24" s="24">
        <f t="shared" ref="Q24:Q30" si="28">IF(L24&gt;18,18,L24)</f>
        <v>0</v>
      </c>
      <c r="R24" s="29">
        <f t="shared" ref="R24:R30" si="29">IF(Q24&lt;P24,0,Q24-P24)</f>
        <v>0</v>
      </c>
      <c r="S24" s="31">
        <f t="shared" ref="S24:S30" si="30">M24-N24-O24-R24</f>
        <v>0</v>
      </c>
      <c r="T24" s="28">
        <f t="shared" si="13"/>
        <v>0</v>
      </c>
      <c r="U24" s="28">
        <f t="shared" si="13"/>
        <v>0</v>
      </c>
      <c r="V24" s="29">
        <f t="shared" si="3"/>
        <v>0</v>
      </c>
      <c r="W24" s="26">
        <f t="shared" si="14"/>
        <v>0</v>
      </c>
      <c r="X24" s="30">
        <f t="shared" si="15"/>
        <v>0</v>
      </c>
      <c r="Y24" s="24">
        <f t="shared" si="16"/>
        <v>0</v>
      </c>
      <c r="Z24" s="24">
        <f t="shared" si="4"/>
        <v>0</v>
      </c>
      <c r="AA24" s="29">
        <f t="shared" si="5"/>
        <v>0</v>
      </c>
      <c r="AB24" s="31">
        <f t="shared" si="6"/>
        <v>0</v>
      </c>
      <c r="AC24" s="15" t="s">
        <v>50</v>
      </c>
      <c r="AD24" s="32" t="str">
        <f>INDEX({"Montag";"Dienstag";"Mittwoch";"Donnerstag";"Freitag";"Samstag";"Sonntag"},WEEKDAY(B24,2))</f>
        <v>Montag</v>
      </c>
    </row>
    <row r="25" spans="1:30" s="2" customFormat="1" ht="16.5" thickBot="1" x14ac:dyDescent="0.3">
      <c r="A25" s="35" t="str">
        <f>INDEX({"Montag";"Dienstag";"Mittwoch";"Donnerstag";"Freitag";"Samstag";"Sonntag"},WEEKDAY(B25,2))</f>
        <v>Dienstag</v>
      </c>
      <c r="B25" s="57">
        <v>44208</v>
      </c>
      <c r="C25" s="33"/>
      <c r="D25" s="33"/>
      <c r="E25" s="33"/>
      <c r="F25" s="33"/>
      <c r="G25" s="34">
        <f t="shared" ref="G25:G30" si="31">IF(AC25="ja",0,R25)+IF(AC25="ja",0,AA25)</f>
        <v>0</v>
      </c>
      <c r="H25" s="34">
        <f t="shared" ref="H25:H30" si="32">((M25+V25)-G25-I25)</f>
        <v>0</v>
      </c>
      <c r="I25" s="36">
        <f t="shared" ref="I25:I30" si="33">IF(AC25="ja",0,(N25+O25))+IF(AC25="ja",0,(W25+X25))</f>
        <v>0</v>
      </c>
      <c r="J25" s="20"/>
      <c r="K25" s="28">
        <f t="shared" si="24"/>
        <v>0</v>
      </c>
      <c r="L25" s="28">
        <f t="shared" si="24"/>
        <v>0</v>
      </c>
      <c r="M25" s="29">
        <f t="shared" si="25"/>
        <v>0</v>
      </c>
      <c r="N25" s="26">
        <f t="shared" si="26"/>
        <v>0</v>
      </c>
      <c r="O25" s="30">
        <f t="shared" si="12"/>
        <v>0</v>
      </c>
      <c r="P25" s="24">
        <f t="shared" si="27"/>
        <v>0</v>
      </c>
      <c r="Q25" s="24">
        <f t="shared" si="28"/>
        <v>0</v>
      </c>
      <c r="R25" s="29">
        <f t="shared" si="29"/>
        <v>0</v>
      </c>
      <c r="S25" s="31">
        <f t="shared" si="30"/>
        <v>0</v>
      </c>
      <c r="T25" s="28">
        <f t="shared" si="13"/>
        <v>0</v>
      </c>
      <c r="U25" s="28">
        <f t="shared" si="13"/>
        <v>0</v>
      </c>
      <c r="V25" s="29">
        <f t="shared" si="3"/>
        <v>0</v>
      </c>
      <c r="W25" s="26">
        <f t="shared" si="14"/>
        <v>0</v>
      </c>
      <c r="X25" s="30">
        <f t="shared" si="15"/>
        <v>0</v>
      </c>
      <c r="Y25" s="24">
        <f t="shared" si="16"/>
        <v>0</v>
      </c>
      <c r="Z25" s="24">
        <f t="shared" si="4"/>
        <v>0</v>
      </c>
      <c r="AA25" s="29">
        <f t="shared" si="5"/>
        <v>0</v>
      </c>
      <c r="AB25" s="31">
        <f t="shared" si="6"/>
        <v>0</v>
      </c>
      <c r="AC25" s="15" t="s">
        <v>50</v>
      </c>
      <c r="AD25" s="32" t="str">
        <f>INDEX({"Montag";"Dienstag";"Mittwoch";"Donnerstag";"Freitag";"Samstag";"Sonntag"},WEEKDAY(B25,2))</f>
        <v>Dienstag</v>
      </c>
    </row>
    <row r="26" spans="1:30" s="2" customFormat="1" ht="16.5" thickBot="1" x14ac:dyDescent="0.3">
      <c r="A26" s="35" t="str">
        <f>INDEX({"Montag";"Dienstag";"Mittwoch";"Donnerstag";"Freitag";"Samstag";"Sonntag"},WEEKDAY(B26,2))</f>
        <v>Mittwoch</v>
      </c>
      <c r="B26" s="57">
        <v>44209</v>
      </c>
      <c r="C26" s="33"/>
      <c r="D26" s="33"/>
      <c r="E26" s="33"/>
      <c r="F26" s="33"/>
      <c r="G26" s="34">
        <f t="shared" si="31"/>
        <v>0</v>
      </c>
      <c r="H26" s="34">
        <f t="shared" si="32"/>
        <v>0</v>
      </c>
      <c r="I26" s="36">
        <f t="shared" si="33"/>
        <v>0</v>
      </c>
      <c r="J26" s="20"/>
      <c r="K26" s="28">
        <f t="shared" si="24"/>
        <v>0</v>
      </c>
      <c r="L26" s="28">
        <f t="shared" si="24"/>
        <v>0</v>
      </c>
      <c r="M26" s="29">
        <f t="shared" si="25"/>
        <v>0</v>
      </c>
      <c r="N26" s="26">
        <f t="shared" si="26"/>
        <v>0</v>
      </c>
      <c r="O26" s="30">
        <f t="shared" si="12"/>
        <v>0</v>
      </c>
      <c r="P26" s="24">
        <f t="shared" si="27"/>
        <v>0</v>
      </c>
      <c r="Q26" s="24">
        <f t="shared" si="28"/>
        <v>0</v>
      </c>
      <c r="R26" s="29">
        <f t="shared" si="29"/>
        <v>0</v>
      </c>
      <c r="S26" s="31">
        <f t="shared" si="30"/>
        <v>0</v>
      </c>
      <c r="T26" s="28">
        <f t="shared" si="13"/>
        <v>0</v>
      </c>
      <c r="U26" s="28">
        <f t="shared" si="13"/>
        <v>0</v>
      </c>
      <c r="V26" s="29">
        <f t="shared" si="3"/>
        <v>0</v>
      </c>
      <c r="W26" s="26">
        <f t="shared" si="14"/>
        <v>0</v>
      </c>
      <c r="X26" s="30">
        <f t="shared" si="15"/>
        <v>0</v>
      </c>
      <c r="Y26" s="24">
        <f t="shared" si="16"/>
        <v>0</v>
      </c>
      <c r="Z26" s="24">
        <f t="shared" si="4"/>
        <v>0</v>
      </c>
      <c r="AA26" s="29">
        <f t="shared" si="5"/>
        <v>0</v>
      </c>
      <c r="AB26" s="31">
        <f t="shared" si="6"/>
        <v>0</v>
      </c>
      <c r="AC26" s="15" t="s">
        <v>50</v>
      </c>
      <c r="AD26" s="32" t="str">
        <f>INDEX({"Montag";"Dienstag";"Mittwoch";"Donnerstag";"Freitag";"Samstag";"Sonntag"},WEEKDAY(B26,2))</f>
        <v>Mittwoch</v>
      </c>
    </row>
    <row r="27" spans="1:30" s="2" customFormat="1" ht="16.5" thickBot="1" x14ac:dyDescent="0.3">
      <c r="A27" s="35" t="str">
        <f>INDEX({"Montag";"Dienstag";"Mittwoch";"Donnerstag";"Freitag";"Samstag";"Sonntag"},WEEKDAY(B27,2))</f>
        <v>Donnerstag</v>
      </c>
      <c r="B27" s="57">
        <v>44210</v>
      </c>
      <c r="C27" s="33"/>
      <c r="D27" s="33"/>
      <c r="E27" s="33"/>
      <c r="F27" s="33"/>
      <c r="G27" s="34">
        <f t="shared" si="31"/>
        <v>0</v>
      </c>
      <c r="H27" s="34">
        <f t="shared" si="32"/>
        <v>0</v>
      </c>
      <c r="I27" s="36">
        <f t="shared" si="33"/>
        <v>0</v>
      </c>
      <c r="J27" s="20"/>
      <c r="K27" s="28">
        <f t="shared" si="24"/>
        <v>0</v>
      </c>
      <c r="L27" s="28">
        <f t="shared" si="24"/>
        <v>0</v>
      </c>
      <c r="M27" s="29">
        <f t="shared" si="25"/>
        <v>0</v>
      </c>
      <c r="N27" s="26">
        <f t="shared" si="26"/>
        <v>0</v>
      </c>
      <c r="O27" s="30">
        <f t="shared" si="12"/>
        <v>0</v>
      </c>
      <c r="P27" s="24">
        <f t="shared" si="27"/>
        <v>0</v>
      </c>
      <c r="Q27" s="24">
        <f t="shared" si="28"/>
        <v>0</v>
      </c>
      <c r="R27" s="29">
        <f t="shared" si="29"/>
        <v>0</v>
      </c>
      <c r="S27" s="31">
        <f t="shared" si="30"/>
        <v>0</v>
      </c>
      <c r="T27" s="28">
        <f t="shared" si="13"/>
        <v>0</v>
      </c>
      <c r="U27" s="28">
        <f t="shared" si="13"/>
        <v>0</v>
      </c>
      <c r="V27" s="29">
        <f t="shared" si="3"/>
        <v>0</v>
      </c>
      <c r="W27" s="26">
        <f t="shared" si="14"/>
        <v>0</v>
      </c>
      <c r="X27" s="30">
        <f t="shared" si="15"/>
        <v>0</v>
      </c>
      <c r="Y27" s="24">
        <f t="shared" si="16"/>
        <v>0</v>
      </c>
      <c r="Z27" s="24">
        <f t="shared" si="4"/>
        <v>0</v>
      </c>
      <c r="AA27" s="29">
        <f t="shared" si="5"/>
        <v>0</v>
      </c>
      <c r="AB27" s="31">
        <f t="shared" si="6"/>
        <v>0</v>
      </c>
      <c r="AC27" s="15" t="s">
        <v>50</v>
      </c>
      <c r="AD27" s="32" t="str">
        <f>INDEX({"Montag";"Dienstag";"Mittwoch";"Donnerstag";"Freitag";"Samstag";"Sonntag"},WEEKDAY(B27,2))</f>
        <v>Donnerstag</v>
      </c>
    </row>
    <row r="28" spans="1:30" s="2" customFormat="1" ht="16.5" thickBot="1" x14ac:dyDescent="0.3">
      <c r="A28" s="35" t="str">
        <f>INDEX({"Montag";"Dienstag";"Mittwoch";"Donnerstag";"Freitag";"Samstag";"Sonntag"},WEEKDAY(B28,2))</f>
        <v>Freitag</v>
      </c>
      <c r="B28" s="57">
        <v>44211</v>
      </c>
      <c r="C28" s="33"/>
      <c r="D28" s="33"/>
      <c r="E28" s="33"/>
      <c r="F28" s="33"/>
      <c r="G28" s="34">
        <f t="shared" si="31"/>
        <v>0</v>
      </c>
      <c r="H28" s="34">
        <f t="shared" si="32"/>
        <v>0</v>
      </c>
      <c r="I28" s="36">
        <f t="shared" si="33"/>
        <v>0</v>
      </c>
      <c r="J28" s="20"/>
      <c r="K28" s="28">
        <f t="shared" si="24"/>
        <v>0</v>
      </c>
      <c r="L28" s="28">
        <f t="shared" si="24"/>
        <v>0</v>
      </c>
      <c r="M28" s="29">
        <f t="shared" si="25"/>
        <v>0</v>
      </c>
      <c r="N28" s="26">
        <f t="shared" si="26"/>
        <v>0</v>
      </c>
      <c r="O28" s="30">
        <f t="shared" si="12"/>
        <v>0</v>
      </c>
      <c r="P28" s="24">
        <f t="shared" si="27"/>
        <v>0</v>
      </c>
      <c r="Q28" s="24">
        <f t="shared" si="28"/>
        <v>0</v>
      </c>
      <c r="R28" s="29">
        <f t="shared" si="29"/>
        <v>0</v>
      </c>
      <c r="S28" s="31">
        <f t="shared" si="30"/>
        <v>0</v>
      </c>
      <c r="T28" s="28">
        <f t="shared" si="13"/>
        <v>0</v>
      </c>
      <c r="U28" s="28">
        <f t="shared" si="13"/>
        <v>0</v>
      </c>
      <c r="V28" s="29">
        <f t="shared" si="3"/>
        <v>0</v>
      </c>
      <c r="W28" s="26">
        <f t="shared" si="14"/>
        <v>0</v>
      </c>
      <c r="X28" s="30">
        <f t="shared" si="15"/>
        <v>0</v>
      </c>
      <c r="Y28" s="24">
        <f t="shared" si="16"/>
        <v>0</v>
      </c>
      <c r="Z28" s="24">
        <f t="shared" si="4"/>
        <v>0</v>
      </c>
      <c r="AA28" s="29">
        <f t="shared" si="5"/>
        <v>0</v>
      </c>
      <c r="AB28" s="31">
        <f t="shared" si="6"/>
        <v>0</v>
      </c>
      <c r="AC28" s="15" t="s">
        <v>50</v>
      </c>
      <c r="AD28" s="32" t="str">
        <f>INDEX({"Montag";"Dienstag";"Mittwoch";"Donnerstag";"Freitag";"Samstag";"Sonntag"},WEEKDAY(B28,2))</f>
        <v>Freitag</v>
      </c>
    </row>
    <row r="29" spans="1:30" s="2" customFormat="1" ht="16.5" thickBot="1" x14ac:dyDescent="0.3">
      <c r="A29" s="35" t="str">
        <f>INDEX({"Montag";"Dienstag";"Mittwoch";"Donnerstag";"Freitag";"Samstag";"Sonntag"},WEEKDAY(B29,2))</f>
        <v>Samstag</v>
      </c>
      <c r="B29" s="57">
        <v>44212</v>
      </c>
      <c r="C29" s="33"/>
      <c r="D29" s="33"/>
      <c r="E29" s="33"/>
      <c r="F29" s="33"/>
      <c r="G29" s="34">
        <f t="shared" si="31"/>
        <v>0</v>
      </c>
      <c r="H29" s="34">
        <f t="shared" si="32"/>
        <v>0</v>
      </c>
      <c r="I29" s="36">
        <f t="shared" si="33"/>
        <v>0</v>
      </c>
      <c r="J29" s="20"/>
      <c r="K29" s="28">
        <f t="shared" si="24"/>
        <v>0</v>
      </c>
      <c r="L29" s="28">
        <f t="shared" si="24"/>
        <v>0</v>
      </c>
      <c r="M29" s="29">
        <f t="shared" si="25"/>
        <v>0</v>
      </c>
      <c r="N29" s="26">
        <f t="shared" si="26"/>
        <v>0</v>
      </c>
      <c r="O29" s="30">
        <f t="shared" si="12"/>
        <v>0</v>
      </c>
      <c r="P29" s="24">
        <f t="shared" si="27"/>
        <v>0</v>
      </c>
      <c r="Q29" s="24">
        <f t="shared" si="28"/>
        <v>0</v>
      </c>
      <c r="R29" s="29">
        <f t="shared" si="29"/>
        <v>0</v>
      </c>
      <c r="S29" s="31">
        <f t="shared" si="30"/>
        <v>0</v>
      </c>
      <c r="T29" s="28">
        <f t="shared" si="13"/>
        <v>0</v>
      </c>
      <c r="U29" s="28">
        <f t="shared" si="13"/>
        <v>0</v>
      </c>
      <c r="V29" s="29">
        <f t="shared" si="3"/>
        <v>0</v>
      </c>
      <c r="W29" s="26">
        <f t="shared" si="14"/>
        <v>0</v>
      </c>
      <c r="X29" s="30">
        <f t="shared" si="15"/>
        <v>0</v>
      </c>
      <c r="Y29" s="24">
        <f t="shared" si="16"/>
        <v>0</v>
      </c>
      <c r="Z29" s="24">
        <f t="shared" si="4"/>
        <v>0</v>
      </c>
      <c r="AA29" s="29">
        <f t="shared" si="5"/>
        <v>0</v>
      </c>
      <c r="AB29" s="31">
        <f t="shared" si="6"/>
        <v>0</v>
      </c>
      <c r="AC29" s="15" t="s">
        <v>45</v>
      </c>
      <c r="AD29" s="32" t="str">
        <f>INDEX({"Montag";"Dienstag";"Mittwoch";"Donnerstag";"Freitag";"Samstag";"Sonntag"},WEEKDAY(B29,2))</f>
        <v>Samstag</v>
      </c>
    </row>
    <row r="30" spans="1:30" s="2" customFormat="1" ht="16.5" thickBot="1" x14ac:dyDescent="0.3">
      <c r="A30" s="37" t="str">
        <f>INDEX({"Montag";"Dienstag";"Mittwoch";"Donnerstag";"Freitag";"Samstag";"Sonntag"},WEEKDAY(B30,2))</f>
        <v>Sonntag</v>
      </c>
      <c r="B30" s="57">
        <v>44213</v>
      </c>
      <c r="C30" s="38"/>
      <c r="D30" s="38"/>
      <c r="E30" s="38"/>
      <c r="F30" s="38"/>
      <c r="G30" s="39">
        <f t="shared" si="31"/>
        <v>0</v>
      </c>
      <c r="H30" s="39">
        <f t="shared" si="32"/>
        <v>0</v>
      </c>
      <c r="I30" s="40">
        <f t="shared" si="33"/>
        <v>0</v>
      </c>
      <c r="J30" s="20"/>
      <c r="K30" s="28">
        <f t="shared" si="24"/>
        <v>0</v>
      </c>
      <c r="L30" s="28">
        <f t="shared" si="24"/>
        <v>0</v>
      </c>
      <c r="M30" s="29">
        <f t="shared" si="25"/>
        <v>0</v>
      </c>
      <c r="N30" s="26">
        <f t="shared" si="26"/>
        <v>0</v>
      </c>
      <c r="O30" s="30">
        <f t="shared" si="12"/>
        <v>0</v>
      </c>
      <c r="P30" s="24">
        <f t="shared" si="27"/>
        <v>0</v>
      </c>
      <c r="Q30" s="24">
        <f t="shared" si="28"/>
        <v>0</v>
      </c>
      <c r="R30" s="29">
        <f t="shared" si="29"/>
        <v>0</v>
      </c>
      <c r="S30" s="31">
        <f t="shared" si="30"/>
        <v>0</v>
      </c>
      <c r="T30" s="28">
        <f t="shared" si="13"/>
        <v>0</v>
      </c>
      <c r="U30" s="28">
        <f t="shared" si="13"/>
        <v>0</v>
      </c>
      <c r="V30" s="29">
        <f t="shared" si="3"/>
        <v>0</v>
      </c>
      <c r="W30" s="26">
        <f t="shared" si="14"/>
        <v>0</v>
      </c>
      <c r="X30" s="30">
        <f t="shared" si="15"/>
        <v>0</v>
      </c>
      <c r="Y30" s="24">
        <f t="shared" si="16"/>
        <v>0</v>
      </c>
      <c r="Z30" s="24">
        <f t="shared" si="4"/>
        <v>0</v>
      </c>
      <c r="AA30" s="29">
        <f t="shared" si="5"/>
        <v>0</v>
      </c>
      <c r="AB30" s="31">
        <f t="shared" si="6"/>
        <v>0</v>
      </c>
      <c r="AC30" s="15" t="s">
        <v>45</v>
      </c>
      <c r="AD30" s="32" t="str">
        <f>INDEX({"Montag";"Dienstag";"Mittwoch";"Donnerstag";"Freitag";"Samstag";"Sonntag"},WEEKDAY(B30,2))</f>
        <v>Sonntag</v>
      </c>
    </row>
    <row r="31" spans="1:30" s="2" customFormat="1" ht="16.5" thickBot="1" x14ac:dyDescent="0.3">
      <c r="A31" s="49"/>
      <c r="B31" s="41"/>
      <c r="D31" s="84" t="s">
        <v>44</v>
      </c>
      <c r="E31" s="85"/>
      <c r="F31" s="86">
        <f>SUM(G24:G30)+SUM(H24:H30)+SUM(I24:I30)</f>
        <v>0</v>
      </c>
      <c r="G31" s="41"/>
      <c r="H31" s="41"/>
      <c r="I31" s="50"/>
      <c r="J31" s="20"/>
      <c r="K31" s="28"/>
      <c r="L31" s="28"/>
      <c r="M31" s="29"/>
      <c r="N31" s="26"/>
      <c r="O31" s="30"/>
      <c r="P31" s="24"/>
      <c r="Q31" s="24"/>
      <c r="R31" s="29"/>
      <c r="S31" s="31"/>
      <c r="T31" s="28"/>
      <c r="U31" s="28"/>
      <c r="V31" s="29"/>
      <c r="W31" s="26"/>
      <c r="X31" s="30"/>
      <c r="Y31" s="24"/>
      <c r="Z31" s="24"/>
      <c r="AA31" s="29"/>
      <c r="AB31" s="31"/>
      <c r="AC31" s="15"/>
      <c r="AD31" s="32"/>
    </row>
    <row r="32" spans="1:30" s="2" customFormat="1" ht="16.5" thickBot="1" x14ac:dyDescent="0.3">
      <c r="A32" s="56" t="str">
        <f>INDEX({"Montag";"Dienstag";"Mittwoch";"Donnerstag";"Freitag";"Samstag";"Sonntag"},WEEKDAY(B32,2))</f>
        <v>Montag</v>
      </c>
      <c r="B32" s="57">
        <v>44214</v>
      </c>
      <c r="C32" s="58"/>
      <c r="D32" s="58"/>
      <c r="E32" s="58"/>
      <c r="F32" s="58"/>
      <c r="G32" s="59">
        <f>IF(AC32="ja",0,R32)+IF(AC32="ja",0,AA32)</f>
        <v>0</v>
      </c>
      <c r="H32" s="59">
        <f>((M32+V32)-G32-I32)</f>
        <v>0</v>
      </c>
      <c r="I32" s="60">
        <f>IF(AC32="ja",0,(N32+O32))+IF(AC32="ja",0,(W32+X32))</f>
        <v>0</v>
      </c>
      <c r="J32" s="20"/>
      <c r="K32" s="28">
        <f t="shared" ref="K32:L46" si="34">C32*24</f>
        <v>0</v>
      </c>
      <c r="L32" s="28">
        <f t="shared" si="34"/>
        <v>0</v>
      </c>
      <c r="M32" s="29">
        <f t="shared" ref="M32:M46" si="35">IF(L32&lt;K32,-(L32-K32),L32-K32)</f>
        <v>0</v>
      </c>
      <c r="N32" s="26">
        <f t="shared" ref="N32:N46" si="36">IF(K32=0,0,IF(K32&lt;=5,IF(L32&lt;5,M32,5-K32)))</f>
        <v>0</v>
      </c>
      <c r="O32" s="30">
        <f t="shared" si="12"/>
        <v>0</v>
      </c>
      <c r="P32" s="24">
        <f t="shared" ref="P32:P46" si="37">IF(C32="",0,IF(K32&lt;8,8,K32))</f>
        <v>0</v>
      </c>
      <c r="Q32" s="24">
        <f t="shared" ref="Q32:Q46" si="38">IF(L32&gt;18,18,L32)</f>
        <v>0</v>
      </c>
      <c r="R32" s="29">
        <f t="shared" ref="R32:R46" si="39">IF(Q32&lt;P32,0,Q32-P32)</f>
        <v>0</v>
      </c>
      <c r="S32" s="31">
        <f t="shared" ref="S32:S46" si="40">M32-N32-O32-R32</f>
        <v>0</v>
      </c>
      <c r="T32" s="28">
        <f t="shared" si="13"/>
        <v>0</v>
      </c>
      <c r="U32" s="28">
        <f t="shared" si="13"/>
        <v>0</v>
      </c>
      <c r="V32" s="29">
        <f t="shared" si="3"/>
        <v>0</v>
      </c>
      <c r="W32" s="26">
        <f t="shared" si="14"/>
        <v>0</v>
      </c>
      <c r="X32" s="30">
        <f t="shared" si="15"/>
        <v>0</v>
      </c>
      <c r="Y32" s="24">
        <f t="shared" si="16"/>
        <v>0</v>
      </c>
      <c r="Z32" s="24">
        <f t="shared" si="4"/>
        <v>0</v>
      </c>
      <c r="AA32" s="29">
        <f t="shared" si="5"/>
        <v>0</v>
      </c>
      <c r="AB32" s="31">
        <f t="shared" si="6"/>
        <v>0</v>
      </c>
      <c r="AC32" s="15" t="s">
        <v>50</v>
      </c>
      <c r="AD32" s="32" t="str">
        <f>INDEX({"Montag";"Dienstag";"Mittwoch";"Donnerstag";"Freitag";"Samstag";"Sonntag"},WEEKDAY(B32,2))</f>
        <v>Montag</v>
      </c>
    </row>
    <row r="33" spans="1:34" ht="16.5" thickBot="1" x14ac:dyDescent="0.3">
      <c r="A33" s="35" t="str">
        <f>INDEX({"Montag";"Dienstag";"Mittwoch";"Donnerstag";"Freitag";"Samstag";"Sonntag"},WEEKDAY(B33,2))</f>
        <v>Dienstag</v>
      </c>
      <c r="B33" s="57">
        <v>44215</v>
      </c>
      <c r="C33" s="33"/>
      <c r="D33" s="33"/>
      <c r="E33" s="33"/>
      <c r="F33" s="33"/>
      <c r="G33" s="34">
        <f t="shared" ref="G33:G38" si="41">IF(AC33="ja",0,R33)+IF(AC33="ja",0,AA33)</f>
        <v>0</v>
      </c>
      <c r="H33" s="34">
        <f t="shared" ref="H33:H38" si="42">((M33+V33)-G33-I33)</f>
        <v>0</v>
      </c>
      <c r="I33" s="36">
        <f t="shared" ref="I33:I38" si="43">IF(AC33="ja",0,(N33+O33))+IF(AC33="ja",0,(W33+X33))</f>
        <v>0</v>
      </c>
      <c r="J33" s="20"/>
      <c r="K33" s="28">
        <f t="shared" si="34"/>
        <v>0</v>
      </c>
      <c r="L33" s="28">
        <f t="shared" si="34"/>
        <v>0</v>
      </c>
      <c r="M33" s="29">
        <f t="shared" si="35"/>
        <v>0</v>
      </c>
      <c r="N33" s="26">
        <f t="shared" si="36"/>
        <v>0</v>
      </c>
      <c r="O33" s="30">
        <f t="shared" si="12"/>
        <v>0</v>
      </c>
      <c r="P33" s="24">
        <f t="shared" si="37"/>
        <v>0</v>
      </c>
      <c r="Q33" s="24">
        <f t="shared" si="38"/>
        <v>0</v>
      </c>
      <c r="R33" s="29">
        <f t="shared" si="39"/>
        <v>0</v>
      </c>
      <c r="S33" s="31">
        <f t="shared" si="40"/>
        <v>0</v>
      </c>
      <c r="T33" s="28">
        <f t="shared" si="13"/>
        <v>0</v>
      </c>
      <c r="U33" s="28">
        <f t="shared" si="13"/>
        <v>0</v>
      </c>
      <c r="V33" s="29">
        <f t="shared" si="3"/>
        <v>0</v>
      </c>
      <c r="W33" s="26">
        <f t="shared" si="14"/>
        <v>0</v>
      </c>
      <c r="X33" s="30">
        <f t="shared" si="15"/>
        <v>0</v>
      </c>
      <c r="Y33" s="24">
        <f t="shared" si="16"/>
        <v>0</v>
      </c>
      <c r="Z33" s="24">
        <f t="shared" si="4"/>
        <v>0</v>
      </c>
      <c r="AA33" s="29">
        <f t="shared" si="5"/>
        <v>0</v>
      </c>
      <c r="AB33" s="31">
        <f t="shared" si="6"/>
        <v>0</v>
      </c>
      <c r="AC33" s="15" t="s">
        <v>50</v>
      </c>
      <c r="AD33" s="32" t="str">
        <f>INDEX({"Montag";"Dienstag";"Mittwoch";"Donnerstag";"Freitag";"Samstag";"Sonntag"},WEEKDAY(B33,2))</f>
        <v>Dienstag</v>
      </c>
      <c r="AE33" s="2"/>
      <c r="AF33" s="2"/>
      <c r="AG33" s="2"/>
      <c r="AH33" s="2"/>
    </row>
    <row r="34" spans="1:34" ht="16.5" thickBot="1" x14ac:dyDescent="0.3">
      <c r="A34" s="35" t="str">
        <f>INDEX({"Montag";"Dienstag";"Mittwoch";"Donnerstag";"Freitag";"Samstag";"Sonntag"},WEEKDAY(B34,2))</f>
        <v>Mittwoch</v>
      </c>
      <c r="B34" s="57">
        <v>44216</v>
      </c>
      <c r="C34" s="33"/>
      <c r="D34" s="33"/>
      <c r="E34" s="33"/>
      <c r="F34" s="33"/>
      <c r="G34" s="34">
        <f t="shared" si="41"/>
        <v>0</v>
      </c>
      <c r="H34" s="34">
        <f t="shared" si="42"/>
        <v>0</v>
      </c>
      <c r="I34" s="36">
        <f t="shared" si="43"/>
        <v>0</v>
      </c>
      <c r="J34" s="20"/>
      <c r="K34" s="28">
        <f t="shared" si="34"/>
        <v>0</v>
      </c>
      <c r="L34" s="28">
        <f t="shared" si="34"/>
        <v>0</v>
      </c>
      <c r="M34" s="29">
        <f t="shared" si="35"/>
        <v>0</v>
      </c>
      <c r="N34" s="26">
        <f t="shared" si="36"/>
        <v>0</v>
      </c>
      <c r="O34" s="30">
        <f t="shared" si="12"/>
        <v>0</v>
      </c>
      <c r="P34" s="24">
        <f t="shared" si="37"/>
        <v>0</v>
      </c>
      <c r="Q34" s="24">
        <f t="shared" si="38"/>
        <v>0</v>
      </c>
      <c r="R34" s="29">
        <f t="shared" si="39"/>
        <v>0</v>
      </c>
      <c r="S34" s="31">
        <f t="shared" si="40"/>
        <v>0</v>
      </c>
      <c r="T34" s="28">
        <f t="shared" si="13"/>
        <v>0</v>
      </c>
      <c r="U34" s="28">
        <f t="shared" si="13"/>
        <v>0</v>
      </c>
      <c r="V34" s="29">
        <f t="shared" si="3"/>
        <v>0</v>
      </c>
      <c r="W34" s="26">
        <f t="shared" si="14"/>
        <v>0</v>
      </c>
      <c r="X34" s="30">
        <f t="shared" si="15"/>
        <v>0</v>
      </c>
      <c r="Y34" s="24">
        <f t="shared" si="16"/>
        <v>0</v>
      </c>
      <c r="Z34" s="24">
        <f t="shared" si="4"/>
        <v>0</v>
      </c>
      <c r="AA34" s="29">
        <f t="shared" si="5"/>
        <v>0</v>
      </c>
      <c r="AB34" s="31">
        <f t="shared" si="6"/>
        <v>0</v>
      </c>
      <c r="AC34" s="15" t="s">
        <v>50</v>
      </c>
      <c r="AD34" s="32" t="str">
        <f>INDEX({"Montag";"Dienstag";"Mittwoch";"Donnerstag";"Freitag";"Samstag";"Sonntag"},WEEKDAY(B34,2))</f>
        <v>Mittwoch</v>
      </c>
      <c r="AE34" s="2"/>
      <c r="AF34" s="2"/>
      <c r="AG34" s="2"/>
      <c r="AH34" s="2"/>
    </row>
    <row r="35" spans="1:34" ht="16.5" thickBot="1" x14ac:dyDescent="0.3">
      <c r="A35" s="35" t="str">
        <f>INDEX({"Montag";"Dienstag";"Mittwoch";"Donnerstag";"Freitag";"Samstag";"Sonntag"},WEEKDAY(B35,2))</f>
        <v>Donnerstag</v>
      </c>
      <c r="B35" s="57">
        <v>44217</v>
      </c>
      <c r="C35" s="33"/>
      <c r="D35" s="33"/>
      <c r="E35" s="33"/>
      <c r="F35" s="33"/>
      <c r="G35" s="34">
        <f t="shared" si="41"/>
        <v>0</v>
      </c>
      <c r="H35" s="34">
        <f t="shared" si="42"/>
        <v>0</v>
      </c>
      <c r="I35" s="36">
        <f t="shared" si="43"/>
        <v>0</v>
      </c>
      <c r="J35" s="20"/>
      <c r="K35" s="28">
        <f t="shared" si="34"/>
        <v>0</v>
      </c>
      <c r="L35" s="28">
        <f t="shared" si="34"/>
        <v>0</v>
      </c>
      <c r="M35" s="29">
        <f t="shared" si="35"/>
        <v>0</v>
      </c>
      <c r="N35" s="26">
        <f t="shared" si="36"/>
        <v>0</v>
      </c>
      <c r="O35" s="30">
        <f t="shared" si="12"/>
        <v>0</v>
      </c>
      <c r="P35" s="24">
        <f t="shared" si="37"/>
        <v>0</v>
      </c>
      <c r="Q35" s="24">
        <f t="shared" si="38"/>
        <v>0</v>
      </c>
      <c r="R35" s="29">
        <f t="shared" si="39"/>
        <v>0</v>
      </c>
      <c r="S35" s="31">
        <f t="shared" si="40"/>
        <v>0</v>
      </c>
      <c r="T35" s="28">
        <f t="shared" si="13"/>
        <v>0</v>
      </c>
      <c r="U35" s="28">
        <f t="shared" si="13"/>
        <v>0</v>
      </c>
      <c r="V35" s="29">
        <f t="shared" si="3"/>
        <v>0</v>
      </c>
      <c r="W35" s="26">
        <f t="shared" si="14"/>
        <v>0</v>
      </c>
      <c r="X35" s="30">
        <f t="shared" si="15"/>
        <v>0</v>
      </c>
      <c r="Y35" s="24">
        <f t="shared" si="16"/>
        <v>0</v>
      </c>
      <c r="Z35" s="24">
        <f t="shared" si="4"/>
        <v>0</v>
      </c>
      <c r="AA35" s="29">
        <f t="shared" si="5"/>
        <v>0</v>
      </c>
      <c r="AB35" s="31">
        <f t="shared" si="6"/>
        <v>0</v>
      </c>
      <c r="AC35" s="15" t="s">
        <v>50</v>
      </c>
      <c r="AD35" s="32" t="str">
        <f>INDEX({"Montag";"Dienstag";"Mittwoch";"Donnerstag";"Freitag";"Samstag";"Sonntag"},WEEKDAY(B35,2))</f>
        <v>Donnerstag</v>
      </c>
      <c r="AE35" s="2"/>
      <c r="AF35" s="2"/>
      <c r="AG35" s="2"/>
      <c r="AH35" s="2"/>
    </row>
    <row r="36" spans="1:34" ht="16.5" thickBot="1" x14ac:dyDescent="0.3">
      <c r="A36" s="120" t="str">
        <f>INDEX({"Montag";"Dienstag";"Mittwoch";"Donnerstag";"Freitag";"Samstag";"Sonntag"},WEEKDAY(B36,2))</f>
        <v>Freitag</v>
      </c>
      <c r="B36" s="57">
        <v>44218</v>
      </c>
      <c r="C36" s="33"/>
      <c r="D36" s="33"/>
      <c r="E36" s="33"/>
      <c r="F36" s="33"/>
      <c r="G36" s="34">
        <f t="shared" si="41"/>
        <v>0</v>
      </c>
      <c r="H36" s="34">
        <f t="shared" si="42"/>
        <v>0</v>
      </c>
      <c r="I36" s="36">
        <f t="shared" si="43"/>
        <v>0</v>
      </c>
      <c r="J36" s="20"/>
      <c r="K36" s="28">
        <f t="shared" si="34"/>
        <v>0</v>
      </c>
      <c r="L36" s="28">
        <f t="shared" si="34"/>
        <v>0</v>
      </c>
      <c r="M36" s="29">
        <f t="shared" si="35"/>
        <v>0</v>
      </c>
      <c r="N36" s="26">
        <f t="shared" si="36"/>
        <v>0</v>
      </c>
      <c r="O36" s="30">
        <f t="shared" si="12"/>
        <v>0</v>
      </c>
      <c r="P36" s="24">
        <f t="shared" si="37"/>
        <v>0</v>
      </c>
      <c r="Q36" s="24">
        <f t="shared" si="38"/>
        <v>0</v>
      </c>
      <c r="R36" s="29">
        <f t="shared" si="39"/>
        <v>0</v>
      </c>
      <c r="S36" s="31">
        <f t="shared" si="40"/>
        <v>0</v>
      </c>
      <c r="T36" s="28">
        <f t="shared" si="13"/>
        <v>0</v>
      </c>
      <c r="U36" s="28">
        <f t="shared" si="13"/>
        <v>0</v>
      </c>
      <c r="V36" s="29">
        <f t="shared" si="3"/>
        <v>0</v>
      </c>
      <c r="W36" s="26">
        <f t="shared" si="14"/>
        <v>0</v>
      </c>
      <c r="X36" s="30">
        <f t="shared" si="15"/>
        <v>0</v>
      </c>
      <c r="Y36" s="24">
        <f t="shared" si="16"/>
        <v>0</v>
      </c>
      <c r="Z36" s="24">
        <f t="shared" si="4"/>
        <v>0</v>
      </c>
      <c r="AA36" s="29">
        <f t="shared" si="5"/>
        <v>0</v>
      </c>
      <c r="AB36" s="31">
        <f t="shared" si="6"/>
        <v>0</v>
      </c>
      <c r="AC36" s="15" t="s">
        <v>50</v>
      </c>
      <c r="AD36" s="32" t="str">
        <f>INDEX({"Montag";"Dienstag";"Mittwoch";"Donnerstag";"Freitag";"Samstag";"Sonntag"},WEEKDAY(B36,2))</f>
        <v>Freitag</v>
      </c>
      <c r="AE36" s="2"/>
      <c r="AF36" s="2"/>
      <c r="AG36" s="2"/>
      <c r="AH36" s="2"/>
    </row>
    <row r="37" spans="1:34" ht="16.5" thickBot="1" x14ac:dyDescent="0.3">
      <c r="A37" s="35" t="str">
        <f>INDEX({"Montag";"Dienstag";"Mittwoch";"Donnerstag";"Freitag";"Samstag";"Sonntag"},WEEKDAY(B37,2))</f>
        <v>Samstag</v>
      </c>
      <c r="B37" s="57">
        <v>44219</v>
      </c>
      <c r="C37" s="33"/>
      <c r="D37" s="33"/>
      <c r="E37" s="33"/>
      <c r="F37" s="33"/>
      <c r="G37" s="34">
        <f t="shared" si="41"/>
        <v>0</v>
      </c>
      <c r="H37" s="34">
        <f t="shared" si="42"/>
        <v>0</v>
      </c>
      <c r="I37" s="36">
        <f t="shared" si="43"/>
        <v>0</v>
      </c>
      <c r="J37" s="20"/>
      <c r="K37" s="28">
        <f t="shared" si="34"/>
        <v>0</v>
      </c>
      <c r="L37" s="28">
        <f t="shared" si="34"/>
        <v>0</v>
      </c>
      <c r="M37" s="29">
        <f t="shared" si="35"/>
        <v>0</v>
      </c>
      <c r="N37" s="26">
        <f t="shared" si="36"/>
        <v>0</v>
      </c>
      <c r="O37" s="30">
        <f t="shared" si="12"/>
        <v>0</v>
      </c>
      <c r="P37" s="24">
        <f t="shared" si="37"/>
        <v>0</v>
      </c>
      <c r="Q37" s="24">
        <f t="shared" si="38"/>
        <v>0</v>
      </c>
      <c r="R37" s="29">
        <f t="shared" si="39"/>
        <v>0</v>
      </c>
      <c r="S37" s="31">
        <f t="shared" si="40"/>
        <v>0</v>
      </c>
      <c r="T37" s="28">
        <f t="shared" si="13"/>
        <v>0</v>
      </c>
      <c r="U37" s="28">
        <f t="shared" si="13"/>
        <v>0</v>
      </c>
      <c r="V37" s="29">
        <f t="shared" si="3"/>
        <v>0</v>
      </c>
      <c r="W37" s="26">
        <f t="shared" si="14"/>
        <v>0</v>
      </c>
      <c r="X37" s="30">
        <f t="shared" si="15"/>
        <v>0</v>
      </c>
      <c r="Y37" s="24">
        <f t="shared" si="16"/>
        <v>0</v>
      </c>
      <c r="Z37" s="24">
        <f t="shared" si="4"/>
        <v>0</v>
      </c>
      <c r="AA37" s="29">
        <f t="shared" si="5"/>
        <v>0</v>
      </c>
      <c r="AB37" s="31">
        <f t="shared" si="6"/>
        <v>0</v>
      </c>
      <c r="AC37" s="15" t="s">
        <v>45</v>
      </c>
      <c r="AD37" s="32" t="str">
        <f>INDEX({"Montag";"Dienstag";"Mittwoch";"Donnerstag";"Freitag";"Samstag";"Sonntag"},WEEKDAY(B37,2))</f>
        <v>Samstag</v>
      </c>
      <c r="AE37" s="2"/>
      <c r="AF37" s="2"/>
      <c r="AG37" s="2"/>
      <c r="AH37" s="2"/>
    </row>
    <row r="38" spans="1:34" ht="16.5" thickBot="1" x14ac:dyDescent="0.3">
      <c r="A38" s="37" t="str">
        <f>INDEX({"Montag";"Dienstag";"Mittwoch";"Donnerstag";"Freitag";"Samstag";"Sonntag"},WEEKDAY(B38,2))</f>
        <v>Sonntag</v>
      </c>
      <c r="B38" s="57">
        <v>44220</v>
      </c>
      <c r="C38" s="38"/>
      <c r="D38" s="38"/>
      <c r="E38" s="38"/>
      <c r="F38" s="38"/>
      <c r="G38" s="39">
        <f t="shared" si="41"/>
        <v>0</v>
      </c>
      <c r="H38" s="39">
        <f t="shared" si="42"/>
        <v>0</v>
      </c>
      <c r="I38" s="40">
        <f t="shared" si="43"/>
        <v>0</v>
      </c>
      <c r="J38" s="20"/>
      <c r="K38" s="28">
        <f t="shared" si="34"/>
        <v>0</v>
      </c>
      <c r="L38" s="28">
        <f t="shared" si="34"/>
        <v>0</v>
      </c>
      <c r="M38" s="29">
        <f t="shared" si="35"/>
        <v>0</v>
      </c>
      <c r="N38" s="26">
        <f t="shared" si="36"/>
        <v>0</v>
      </c>
      <c r="O38" s="30">
        <f t="shared" si="12"/>
        <v>0</v>
      </c>
      <c r="P38" s="24">
        <f t="shared" si="37"/>
        <v>0</v>
      </c>
      <c r="Q38" s="24">
        <f t="shared" si="38"/>
        <v>0</v>
      </c>
      <c r="R38" s="29">
        <f t="shared" si="39"/>
        <v>0</v>
      </c>
      <c r="S38" s="31">
        <f t="shared" si="40"/>
        <v>0</v>
      </c>
      <c r="T38" s="28">
        <f t="shared" si="13"/>
        <v>0</v>
      </c>
      <c r="U38" s="28">
        <f t="shared" si="13"/>
        <v>0</v>
      </c>
      <c r="V38" s="29">
        <f t="shared" si="3"/>
        <v>0</v>
      </c>
      <c r="W38" s="26">
        <f t="shared" si="14"/>
        <v>0</v>
      </c>
      <c r="X38" s="30">
        <f t="shared" si="15"/>
        <v>0</v>
      </c>
      <c r="Y38" s="24">
        <f t="shared" si="16"/>
        <v>0</v>
      </c>
      <c r="Z38" s="24">
        <f t="shared" si="4"/>
        <v>0</v>
      </c>
      <c r="AA38" s="29">
        <f t="shared" si="5"/>
        <v>0</v>
      </c>
      <c r="AB38" s="31">
        <f t="shared" si="6"/>
        <v>0</v>
      </c>
      <c r="AC38" s="15" t="s">
        <v>45</v>
      </c>
      <c r="AD38" s="32" t="str">
        <f>INDEX({"Montag";"Dienstag";"Mittwoch";"Donnerstag";"Freitag";"Samstag";"Sonntag"},WEEKDAY(B38,2))</f>
        <v>Sonntag</v>
      </c>
      <c r="AE38" s="2"/>
      <c r="AF38" s="2"/>
      <c r="AG38" s="2"/>
      <c r="AH38" s="2"/>
    </row>
    <row r="39" spans="1:34" ht="16.5" thickBot="1" x14ac:dyDescent="0.3">
      <c r="A39" s="105"/>
      <c r="B39" s="106"/>
      <c r="C39" s="107"/>
      <c r="D39" s="108" t="s">
        <v>44</v>
      </c>
      <c r="E39" s="109"/>
      <c r="F39" s="110">
        <f>SUM(G32:G38)+SUM(H32:H38)+SUM(I32:I38)</f>
        <v>0</v>
      </c>
      <c r="G39" s="111"/>
      <c r="H39" s="111"/>
      <c r="I39" s="112"/>
      <c r="J39" s="20"/>
      <c r="K39" s="28"/>
      <c r="L39" s="28"/>
      <c r="M39" s="29"/>
      <c r="N39" s="26"/>
      <c r="O39" s="30"/>
      <c r="P39" s="24"/>
      <c r="Q39" s="24"/>
      <c r="R39" s="29"/>
      <c r="S39" s="31"/>
      <c r="T39" s="28"/>
      <c r="U39" s="28"/>
      <c r="V39" s="29"/>
      <c r="W39" s="26"/>
      <c r="X39" s="30"/>
      <c r="Y39" s="24"/>
      <c r="Z39" s="24"/>
      <c r="AA39" s="29"/>
      <c r="AB39" s="31"/>
      <c r="AD39" s="32"/>
      <c r="AE39" s="2"/>
      <c r="AF39" s="2"/>
      <c r="AG39" s="2"/>
      <c r="AH39" s="2"/>
    </row>
    <row r="40" spans="1:34" ht="16.5" thickBot="1" x14ac:dyDescent="0.3">
      <c r="A40" s="56" t="str">
        <f>INDEX({"Montag";"Dienstag";"Mittwoch";"Donnerstag";"Freitag";"Samstag";"Sonntag"},WEEKDAY(B40,2))</f>
        <v>Montag</v>
      </c>
      <c r="B40" s="57">
        <v>44221</v>
      </c>
      <c r="C40" s="58"/>
      <c r="D40" s="58"/>
      <c r="E40" s="58"/>
      <c r="F40" s="58"/>
      <c r="G40" s="59">
        <f>IF(AC40="ja",0,R40)+IF(AC40="ja",0,AA40)</f>
        <v>0</v>
      </c>
      <c r="H40" s="59">
        <f>((M40+V40)-G40-I40)</f>
        <v>0</v>
      </c>
      <c r="I40" s="60">
        <f>IF(AC40="ja",0,(N40+O40))+IF(AC40="ja",0,(W40+X40))</f>
        <v>0</v>
      </c>
      <c r="J40" s="20"/>
      <c r="K40" s="28">
        <f>C40*24</f>
        <v>0</v>
      </c>
      <c r="L40" s="28">
        <f t="shared" si="34"/>
        <v>0</v>
      </c>
      <c r="M40" s="29">
        <f t="shared" si="35"/>
        <v>0</v>
      </c>
      <c r="N40" s="26">
        <f t="shared" si="36"/>
        <v>0</v>
      </c>
      <c r="O40" s="30">
        <f t="shared" si="12"/>
        <v>0</v>
      </c>
      <c r="P40" s="24">
        <f t="shared" si="37"/>
        <v>0</v>
      </c>
      <c r="Q40" s="24">
        <f t="shared" si="38"/>
        <v>0</v>
      </c>
      <c r="R40" s="29">
        <f t="shared" si="39"/>
        <v>0</v>
      </c>
      <c r="S40" s="31">
        <f t="shared" si="40"/>
        <v>0</v>
      </c>
      <c r="T40" s="28">
        <f t="shared" ref="T40:T46" si="44">E40*24</f>
        <v>0</v>
      </c>
      <c r="U40" s="28">
        <f t="shared" ref="U40:U46" si="45">F40*24</f>
        <v>0</v>
      </c>
      <c r="V40" s="29">
        <f t="shared" ref="V40:V46" si="46">IF(U40&lt;T40,-(U40-T40),U40-T40)</f>
        <v>0</v>
      </c>
      <c r="W40" s="26">
        <f t="shared" ref="W40:W46" si="47">IF(T40=0,0,IF(T40&lt;=5,IF(U40&lt;5,V40,5-T40)))</f>
        <v>0</v>
      </c>
      <c r="X40" s="30">
        <f t="shared" ref="X40:X46" si="48">IF(U40=0,0,IF(U40&gt;=22,IF(T40&gt;22,V40,U40-22)))</f>
        <v>0</v>
      </c>
      <c r="Y40" s="24">
        <f t="shared" ref="Y40:Y46" si="49">IF(E40="",0,IF(T40&lt;8,8,T40))</f>
        <v>0</v>
      </c>
      <c r="Z40" s="24">
        <f t="shared" ref="Z40:Z46" si="50">IF(U40&gt;18,18,U40)</f>
        <v>0</v>
      </c>
      <c r="AA40" s="29">
        <f t="shared" ref="AA40:AA46" si="51">IF(Z40&lt;Y40,0,Z40-Y40)</f>
        <v>0</v>
      </c>
      <c r="AB40" s="31">
        <f t="shared" ref="AB40:AB46" si="52">V40-W40-X40-AA40</f>
        <v>0</v>
      </c>
      <c r="AC40" s="15" t="s">
        <v>50</v>
      </c>
      <c r="AD40" s="32" t="str">
        <f>INDEX({"Montag";"Dienstag";"Mittwoch";"Donnerstag";"Freitag";"Samstag";"Sonntag"},WEEKDAY(B40,2))</f>
        <v>Montag</v>
      </c>
      <c r="AE40" s="2"/>
      <c r="AF40" s="2"/>
      <c r="AG40" s="2"/>
      <c r="AH40" s="2"/>
    </row>
    <row r="41" spans="1:34" ht="16.5" thickBot="1" x14ac:dyDescent="0.3">
      <c r="A41" s="35" t="str">
        <f>INDEX({"Montag";"Dienstag";"Mittwoch";"Donnerstag";"Freitag";"Samstag";"Sonntag"},WEEKDAY(B41,2))</f>
        <v>Dienstag</v>
      </c>
      <c r="B41" s="57">
        <v>44222</v>
      </c>
      <c r="C41" s="33"/>
      <c r="D41" s="33"/>
      <c r="E41" s="33"/>
      <c r="F41" s="33"/>
      <c r="G41" s="34">
        <f t="shared" ref="G41:G46" si="53">IF(AC41="ja",0,R41)+IF(AC41="ja",0,AA41)</f>
        <v>0</v>
      </c>
      <c r="H41" s="34">
        <f t="shared" ref="H41:H46" si="54">((M41+V41)-G41-I41)</f>
        <v>0</v>
      </c>
      <c r="I41" s="36">
        <f t="shared" ref="I41:I46" si="55">IF(AC41="ja",0,(N41+O41))+IF(AC41="ja",0,(W41+X41))</f>
        <v>0</v>
      </c>
      <c r="J41" s="20"/>
      <c r="K41" s="28">
        <f t="shared" ref="K41:K46" si="56">C41*24</f>
        <v>0</v>
      </c>
      <c r="L41" s="28">
        <f t="shared" si="34"/>
        <v>0</v>
      </c>
      <c r="M41" s="29">
        <f t="shared" si="35"/>
        <v>0</v>
      </c>
      <c r="N41" s="26">
        <f t="shared" si="36"/>
        <v>0</v>
      </c>
      <c r="O41" s="30">
        <f t="shared" si="12"/>
        <v>0</v>
      </c>
      <c r="P41" s="24">
        <f t="shared" si="37"/>
        <v>0</v>
      </c>
      <c r="Q41" s="24">
        <f t="shared" si="38"/>
        <v>0</v>
      </c>
      <c r="R41" s="29">
        <f t="shared" si="39"/>
        <v>0</v>
      </c>
      <c r="S41" s="31">
        <f t="shared" si="40"/>
        <v>0</v>
      </c>
      <c r="T41" s="28">
        <f t="shared" si="44"/>
        <v>0</v>
      </c>
      <c r="U41" s="28">
        <f t="shared" si="45"/>
        <v>0</v>
      </c>
      <c r="V41" s="29">
        <f t="shared" si="46"/>
        <v>0</v>
      </c>
      <c r="W41" s="26">
        <f t="shared" si="47"/>
        <v>0</v>
      </c>
      <c r="X41" s="30">
        <f t="shared" si="48"/>
        <v>0</v>
      </c>
      <c r="Y41" s="24">
        <f t="shared" si="49"/>
        <v>0</v>
      </c>
      <c r="Z41" s="24">
        <f t="shared" si="50"/>
        <v>0</v>
      </c>
      <c r="AA41" s="29">
        <f t="shared" si="51"/>
        <v>0</v>
      </c>
      <c r="AB41" s="31">
        <f t="shared" si="52"/>
        <v>0</v>
      </c>
      <c r="AC41" s="15" t="s">
        <v>50</v>
      </c>
      <c r="AD41" s="32" t="str">
        <f>INDEX({"Montag";"Dienstag";"Mittwoch";"Donnerstag";"Freitag";"Samstag";"Sonntag"},WEEKDAY(B41,2))</f>
        <v>Dienstag</v>
      </c>
      <c r="AE41" s="2"/>
      <c r="AF41" s="2"/>
      <c r="AG41" s="2"/>
      <c r="AH41" s="2"/>
    </row>
    <row r="42" spans="1:34" ht="16.5" thickBot="1" x14ac:dyDescent="0.3">
      <c r="A42" s="35" t="str">
        <f>INDEX({"Montag";"Dienstag";"Mittwoch";"Donnerstag";"Freitag";"Samstag";"Sonntag"},WEEKDAY(B42,2))</f>
        <v>Mittwoch</v>
      </c>
      <c r="B42" s="57">
        <v>44223</v>
      </c>
      <c r="C42" s="33"/>
      <c r="D42" s="33"/>
      <c r="E42" s="33"/>
      <c r="F42" s="33"/>
      <c r="G42" s="34">
        <f t="shared" si="53"/>
        <v>0</v>
      </c>
      <c r="H42" s="34">
        <f t="shared" si="54"/>
        <v>0</v>
      </c>
      <c r="I42" s="36">
        <f t="shared" si="55"/>
        <v>0</v>
      </c>
      <c r="J42" s="20"/>
      <c r="K42" s="28">
        <f t="shared" si="56"/>
        <v>0</v>
      </c>
      <c r="L42" s="28">
        <f t="shared" si="34"/>
        <v>0</v>
      </c>
      <c r="M42" s="29">
        <f t="shared" si="35"/>
        <v>0</v>
      </c>
      <c r="N42" s="26">
        <f t="shared" si="36"/>
        <v>0</v>
      </c>
      <c r="O42" s="30">
        <f t="shared" si="12"/>
        <v>0</v>
      </c>
      <c r="P42" s="24">
        <f t="shared" si="37"/>
        <v>0</v>
      </c>
      <c r="Q42" s="24">
        <f t="shared" si="38"/>
        <v>0</v>
      </c>
      <c r="R42" s="29">
        <f t="shared" si="39"/>
        <v>0</v>
      </c>
      <c r="S42" s="31">
        <f t="shared" si="40"/>
        <v>0</v>
      </c>
      <c r="T42" s="28">
        <f t="shared" si="44"/>
        <v>0</v>
      </c>
      <c r="U42" s="28">
        <f t="shared" si="45"/>
        <v>0</v>
      </c>
      <c r="V42" s="29">
        <f t="shared" si="46"/>
        <v>0</v>
      </c>
      <c r="W42" s="26">
        <f t="shared" si="47"/>
        <v>0</v>
      </c>
      <c r="X42" s="30">
        <f t="shared" si="48"/>
        <v>0</v>
      </c>
      <c r="Y42" s="24">
        <f t="shared" si="49"/>
        <v>0</v>
      </c>
      <c r="Z42" s="24">
        <f t="shared" si="50"/>
        <v>0</v>
      </c>
      <c r="AA42" s="29">
        <f t="shared" si="51"/>
        <v>0</v>
      </c>
      <c r="AB42" s="31">
        <f t="shared" si="52"/>
        <v>0</v>
      </c>
      <c r="AC42" s="15" t="s">
        <v>50</v>
      </c>
      <c r="AD42" s="32" t="str">
        <f>INDEX({"Montag";"Dienstag";"Mittwoch";"Donnerstag";"Freitag";"Samstag";"Sonntag"},WEEKDAY(B42,2))</f>
        <v>Mittwoch</v>
      </c>
      <c r="AE42" s="2"/>
      <c r="AF42" s="2"/>
      <c r="AG42" s="2"/>
      <c r="AH42" s="2"/>
    </row>
    <row r="43" spans="1:34" ht="16.5" thickBot="1" x14ac:dyDescent="0.3">
      <c r="A43" s="35" t="str">
        <f>INDEX({"Montag";"Dienstag";"Mittwoch";"Donnerstag";"Freitag";"Samstag";"Sonntag"},WEEKDAY(B43,2))</f>
        <v>Donnerstag</v>
      </c>
      <c r="B43" s="57">
        <v>44224</v>
      </c>
      <c r="C43" s="33"/>
      <c r="D43" s="33"/>
      <c r="E43" s="33"/>
      <c r="F43" s="33"/>
      <c r="G43" s="34">
        <f t="shared" si="53"/>
        <v>0</v>
      </c>
      <c r="H43" s="34">
        <f t="shared" si="54"/>
        <v>0</v>
      </c>
      <c r="I43" s="36">
        <f t="shared" si="55"/>
        <v>0</v>
      </c>
      <c r="J43" s="20"/>
      <c r="K43" s="28">
        <f t="shared" si="56"/>
        <v>0</v>
      </c>
      <c r="L43" s="28">
        <f t="shared" si="34"/>
        <v>0</v>
      </c>
      <c r="M43" s="29">
        <f t="shared" si="35"/>
        <v>0</v>
      </c>
      <c r="N43" s="26">
        <f t="shared" si="36"/>
        <v>0</v>
      </c>
      <c r="O43" s="30">
        <f t="shared" si="12"/>
        <v>0</v>
      </c>
      <c r="P43" s="24">
        <f t="shared" si="37"/>
        <v>0</v>
      </c>
      <c r="Q43" s="24">
        <f t="shared" si="38"/>
        <v>0</v>
      </c>
      <c r="R43" s="29">
        <f t="shared" si="39"/>
        <v>0</v>
      </c>
      <c r="S43" s="31">
        <f t="shared" si="40"/>
        <v>0</v>
      </c>
      <c r="T43" s="28">
        <f t="shared" si="44"/>
        <v>0</v>
      </c>
      <c r="U43" s="28">
        <f t="shared" si="45"/>
        <v>0</v>
      </c>
      <c r="V43" s="29">
        <f t="shared" si="46"/>
        <v>0</v>
      </c>
      <c r="W43" s="26">
        <f t="shared" si="47"/>
        <v>0</v>
      </c>
      <c r="X43" s="30">
        <f t="shared" si="48"/>
        <v>0</v>
      </c>
      <c r="Y43" s="24">
        <f t="shared" si="49"/>
        <v>0</v>
      </c>
      <c r="Z43" s="24">
        <f t="shared" si="50"/>
        <v>0</v>
      </c>
      <c r="AA43" s="29">
        <f t="shared" si="51"/>
        <v>0</v>
      </c>
      <c r="AB43" s="31">
        <f t="shared" si="52"/>
        <v>0</v>
      </c>
      <c r="AC43" s="15" t="s">
        <v>50</v>
      </c>
      <c r="AD43" s="32" t="str">
        <f>INDEX({"Montag";"Dienstag";"Mittwoch";"Donnerstag";"Freitag";"Samstag";"Sonntag"},WEEKDAY(B43,2))</f>
        <v>Donnerstag</v>
      </c>
      <c r="AE43" s="2"/>
      <c r="AF43" s="2"/>
      <c r="AG43" s="2"/>
      <c r="AH43" s="2"/>
    </row>
    <row r="44" spans="1:34" ht="16.5" thickBot="1" x14ac:dyDescent="0.3">
      <c r="A44" s="120" t="str">
        <f>INDEX({"Montag";"Dienstag";"Mittwoch";"Donnerstag";"Freitag";"Samstag";"Sonntag"},WEEKDAY(B44,2))</f>
        <v>Freitag</v>
      </c>
      <c r="B44" s="57">
        <v>44225</v>
      </c>
      <c r="C44" s="33"/>
      <c r="D44" s="33"/>
      <c r="E44" s="33"/>
      <c r="F44" s="33"/>
      <c r="G44" s="34">
        <f t="shared" si="53"/>
        <v>0</v>
      </c>
      <c r="H44" s="34">
        <f t="shared" si="54"/>
        <v>0</v>
      </c>
      <c r="I44" s="36">
        <f t="shared" si="55"/>
        <v>0</v>
      </c>
      <c r="J44" s="20"/>
      <c r="K44" s="28">
        <f t="shared" si="56"/>
        <v>0</v>
      </c>
      <c r="L44" s="28">
        <f t="shared" si="34"/>
        <v>0</v>
      </c>
      <c r="M44" s="29">
        <f t="shared" si="35"/>
        <v>0</v>
      </c>
      <c r="N44" s="26">
        <f t="shared" si="36"/>
        <v>0</v>
      </c>
      <c r="O44" s="30">
        <f t="shared" si="12"/>
        <v>0</v>
      </c>
      <c r="P44" s="24">
        <f t="shared" si="37"/>
        <v>0</v>
      </c>
      <c r="Q44" s="24">
        <f t="shared" si="38"/>
        <v>0</v>
      </c>
      <c r="R44" s="29">
        <f t="shared" si="39"/>
        <v>0</v>
      </c>
      <c r="S44" s="31">
        <f t="shared" si="40"/>
        <v>0</v>
      </c>
      <c r="T44" s="28">
        <f t="shared" si="44"/>
        <v>0</v>
      </c>
      <c r="U44" s="28">
        <f t="shared" si="45"/>
        <v>0</v>
      </c>
      <c r="V44" s="29">
        <f t="shared" si="46"/>
        <v>0</v>
      </c>
      <c r="W44" s="26">
        <f t="shared" si="47"/>
        <v>0</v>
      </c>
      <c r="X44" s="30">
        <f t="shared" si="48"/>
        <v>0</v>
      </c>
      <c r="Y44" s="24">
        <f t="shared" si="49"/>
        <v>0</v>
      </c>
      <c r="Z44" s="24">
        <f t="shared" si="50"/>
        <v>0</v>
      </c>
      <c r="AA44" s="29">
        <f t="shared" si="51"/>
        <v>0</v>
      </c>
      <c r="AB44" s="31">
        <f t="shared" si="52"/>
        <v>0</v>
      </c>
      <c r="AC44" s="15" t="s">
        <v>50</v>
      </c>
      <c r="AD44" s="32" t="str">
        <f>INDEX({"Montag";"Dienstag";"Mittwoch";"Donnerstag";"Freitag";"Samstag";"Sonntag"},WEEKDAY(B44,2))</f>
        <v>Freitag</v>
      </c>
      <c r="AE44" s="2"/>
      <c r="AF44" s="2"/>
      <c r="AG44" s="2"/>
      <c r="AH44" s="2"/>
    </row>
    <row r="45" spans="1:34" ht="16.5" thickBot="1" x14ac:dyDescent="0.3">
      <c r="A45" s="35" t="str">
        <f>INDEX({"Montag";"Dienstag";"Mittwoch";"Donnerstag";"Freitag";"Samstag";"Sonntag"},WEEKDAY(B45,2))</f>
        <v>Samstag</v>
      </c>
      <c r="B45" s="57">
        <v>44226</v>
      </c>
      <c r="C45" s="33"/>
      <c r="D45" s="33"/>
      <c r="E45" s="33"/>
      <c r="F45" s="33"/>
      <c r="G45" s="34">
        <f t="shared" si="53"/>
        <v>0</v>
      </c>
      <c r="H45" s="34">
        <f t="shared" si="54"/>
        <v>0</v>
      </c>
      <c r="I45" s="36">
        <f t="shared" si="55"/>
        <v>0</v>
      </c>
      <c r="J45" s="20"/>
      <c r="K45" s="28">
        <f t="shared" si="56"/>
        <v>0</v>
      </c>
      <c r="L45" s="28">
        <f t="shared" si="34"/>
        <v>0</v>
      </c>
      <c r="M45" s="29">
        <f t="shared" si="35"/>
        <v>0</v>
      </c>
      <c r="N45" s="26">
        <f t="shared" si="36"/>
        <v>0</v>
      </c>
      <c r="O45" s="30">
        <f t="shared" si="12"/>
        <v>0</v>
      </c>
      <c r="P45" s="24">
        <f t="shared" si="37"/>
        <v>0</v>
      </c>
      <c r="Q45" s="24">
        <f t="shared" si="38"/>
        <v>0</v>
      </c>
      <c r="R45" s="29">
        <f t="shared" si="39"/>
        <v>0</v>
      </c>
      <c r="S45" s="31">
        <f t="shared" si="40"/>
        <v>0</v>
      </c>
      <c r="T45" s="28">
        <f t="shared" si="44"/>
        <v>0</v>
      </c>
      <c r="U45" s="28">
        <f t="shared" si="45"/>
        <v>0</v>
      </c>
      <c r="V45" s="29">
        <f t="shared" si="46"/>
        <v>0</v>
      </c>
      <c r="W45" s="26">
        <f t="shared" si="47"/>
        <v>0</v>
      </c>
      <c r="X45" s="30">
        <f t="shared" si="48"/>
        <v>0</v>
      </c>
      <c r="Y45" s="24">
        <f t="shared" si="49"/>
        <v>0</v>
      </c>
      <c r="Z45" s="24">
        <f t="shared" si="50"/>
        <v>0</v>
      </c>
      <c r="AA45" s="29">
        <f t="shared" si="51"/>
        <v>0</v>
      </c>
      <c r="AB45" s="31">
        <f t="shared" si="52"/>
        <v>0</v>
      </c>
      <c r="AC45" s="15" t="s">
        <v>45</v>
      </c>
      <c r="AD45" s="32" t="str">
        <f>INDEX({"Montag";"Dienstag";"Mittwoch";"Donnerstag";"Freitag";"Samstag";"Sonntag"},WEEKDAY(B45,2))</f>
        <v>Samstag</v>
      </c>
      <c r="AE45" s="2"/>
      <c r="AF45" s="2"/>
      <c r="AG45" s="2"/>
      <c r="AH45" s="2"/>
    </row>
    <row r="46" spans="1:34" ht="16.5" thickBot="1" x14ac:dyDescent="0.3">
      <c r="A46" s="37" t="str">
        <f>INDEX({"Montag";"Dienstag";"Mittwoch";"Donnerstag";"Freitag";"Samstag";"Sonntag"},WEEKDAY(B46,2))</f>
        <v>Sonntag</v>
      </c>
      <c r="B46" s="57">
        <v>44227</v>
      </c>
      <c r="C46" s="38"/>
      <c r="D46" s="38"/>
      <c r="E46" s="38"/>
      <c r="F46" s="38"/>
      <c r="G46" s="39">
        <f t="shared" si="53"/>
        <v>0</v>
      </c>
      <c r="H46" s="39">
        <f t="shared" si="54"/>
        <v>0</v>
      </c>
      <c r="I46" s="40">
        <f t="shared" si="55"/>
        <v>0</v>
      </c>
      <c r="J46" s="20"/>
      <c r="K46" s="28">
        <f t="shared" si="56"/>
        <v>0</v>
      </c>
      <c r="L46" s="28">
        <f t="shared" si="34"/>
        <v>0</v>
      </c>
      <c r="M46" s="29">
        <f t="shared" si="35"/>
        <v>0</v>
      </c>
      <c r="N46" s="26">
        <f t="shared" si="36"/>
        <v>0</v>
      </c>
      <c r="O46" s="30">
        <f t="shared" si="12"/>
        <v>0</v>
      </c>
      <c r="P46" s="24">
        <f t="shared" si="37"/>
        <v>0</v>
      </c>
      <c r="Q46" s="24">
        <f t="shared" si="38"/>
        <v>0</v>
      </c>
      <c r="R46" s="29">
        <f t="shared" si="39"/>
        <v>0</v>
      </c>
      <c r="S46" s="31">
        <f t="shared" si="40"/>
        <v>0</v>
      </c>
      <c r="T46" s="28">
        <f t="shared" si="44"/>
        <v>0</v>
      </c>
      <c r="U46" s="28">
        <f t="shared" si="45"/>
        <v>0</v>
      </c>
      <c r="V46" s="29">
        <f t="shared" si="46"/>
        <v>0</v>
      </c>
      <c r="W46" s="26">
        <f t="shared" si="47"/>
        <v>0</v>
      </c>
      <c r="X46" s="30">
        <f t="shared" si="48"/>
        <v>0</v>
      </c>
      <c r="Y46" s="24">
        <f t="shared" si="49"/>
        <v>0</v>
      </c>
      <c r="Z46" s="24">
        <f t="shared" si="50"/>
        <v>0</v>
      </c>
      <c r="AA46" s="29">
        <f t="shared" si="51"/>
        <v>0</v>
      </c>
      <c r="AB46" s="31">
        <f t="shared" si="52"/>
        <v>0</v>
      </c>
      <c r="AC46" s="15" t="s">
        <v>45</v>
      </c>
      <c r="AD46" s="32" t="str">
        <f>INDEX({"Montag";"Dienstag";"Mittwoch";"Donnerstag";"Freitag";"Samstag";"Sonntag"},WEEKDAY(B46,2))</f>
        <v>Sonntag</v>
      </c>
      <c r="AE46" s="2"/>
      <c r="AF46" s="2"/>
      <c r="AG46" s="2"/>
      <c r="AH46" s="2"/>
    </row>
    <row r="47" spans="1:34" ht="16.5" thickBot="1" x14ac:dyDescent="0.3">
      <c r="A47" s="105"/>
      <c r="B47" s="106"/>
      <c r="C47" s="107"/>
      <c r="D47" s="108" t="s">
        <v>44</v>
      </c>
      <c r="E47" s="109"/>
      <c r="F47" s="110">
        <f>SUM(G40:G46)+SUM(H40:H46)+SUM(I40:I46)</f>
        <v>0</v>
      </c>
      <c r="G47" s="111"/>
      <c r="H47" s="111"/>
      <c r="I47" s="112"/>
      <c r="J47" s="20"/>
      <c r="K47" s="28"/>
      <c r="L47" s="28"/>
      <c r="M47" s="29"/>
      <c r="N47" s="26"/>
      <c r="O47" s="30"/>
      <c r="P47" s="24"/>
      <c r="Q47" s="24"/>
      <c r="R47" s="29"/>
      <c r="S47" s="31"/>
      <c r="T47" s="28"/>
      <c r="U47" s="28"/>
      <c r="V47" s="29"/>
      <c r="W47" s="26"/>
      <c r="X47" s="30"/>
      <c r="Y47" s="24"/>
      <c r="Z47" s="24"/>
      <c r="AA47" s="29"/>
      <c r="AB47" s="31"/>
      <c r="AD47" s="32"/>
      <c r="AE47" s="2"/>
      <c r="AF47" s="2"/>
      <c r="AG47" s="2"/>
      <c r="AH47" s="2"/>
    </row>
    <row r="48" spans="1:34" ht="16.5" thickBot="1" x14ac:dyDescent="0.3">
      <c r="A48" s="105"/>
      <c r="B48" s="106"/>
      <c r="C48" s="107"/>
      <c r="D48" s="108" t="s">
        <v>49</v>
      </c>
      <c r="E48" s="109"/>
      <c r="F48" s="110">
        <f>F15+F23+F31+F39+F47</f>
        <v>0</v>
      </c>
      <c r="G48" s="111"/>
      <c r="H48" s="111"/>
      <c r="I48" s="112"/>
      <c r="J48" s="20"/>
      <c r="K48" s="28"/>
      <c r="L48" s="28"/>
      <c r="M48" s="29"/>
      <c r="N48" s="26"/>
      <c r="O48" s="30"/>
      <c r="P48" s="24"/>
      <c r="Q48" s="24"/>
      <c r="R48" s="29"/>
      <c r="S48" s="31"/>
      <c r="T48" s="28"/>
      <c r="U48" s="28"/>
      <c r="V48" s="29"/>
      <c r="W48" s="26"/>
      <c r="X48" s="30"/>
      <c r="Y48" s="24"/>
      <c r="Z48" s="24"/>
      <c r="AA48" s="29"/>
      <c r="AB48" s="31"/>
      <c r="AD48" s="32"/>
      <c r="AE48" s="2"/>
      <c r="AF48" s="2"/>
      <c r="AG48" s="2"/>
      <c r="AH48" s="2"/>
    </row>
    <row r="49" spans="1:34" ht="16.5" thickBot="1" x14ac:dyDescent="0.3">
      <c r="A49" s="41"/>
      <c r="B49" s="41"/>
      <c r="C49" s="41"/>
      <c r="D49" s="104" t="s">
        <v>11</v>
      </c>
      <c r="E49" s="41"/>
      <c r="F49" s="104" t="s">
        <v>11</v>
      </c>
      <c r="G49" s="103">
        <f>SUM(G8:G47)</f>
        <v>0</v>
      </c>
      <c r="H49" s="103">
        <f>SUM(H8:H47)</f>
        <v>0</v>
      </c>
      <c r="I49" s="103">
        <f>SUM(I8:I47)</f>
        <v>0</v>
      </c>
      <c r="J49" s="20"/>
      <c r="K49" s="20"/>
      <c r="L49" s="20"/>
      <c r="M49" s="20"/>
      <c r="T49" s="20"/>
      <c r="U49" s="20"/>
      <c r="V49" s="20"/>
      <c r="AE49" s="2"/>
      <c r="AF49" s="2"/>
      <c r="AG49" s="2"/>
      <c r="AH49" s="2"/>
    </row>
    <row r="50" spans="1:34" ht="16.5" thickBot="1" x14ac:dyDescent="0.3">
      <c r="A50" s="42"/>
      <c r="B50" s="42"/>
      <c r="C50" s="4"/>
      <c r="D50" s="61" t="s">
        <v>12</v>
      </c>
      <c r="E50" s="4"/>
      <c r="F50" s="61" t="s">
        <v>12</v>
      </c>
      <c r="G50" s="62">
        <v>5.48</v>
      </c>
      <c r="H50" s="62">
        <v>6.31</v>
      </c>
      <c r="I50" s="63">
        <v>3.84</v>
      </c>
      <c r="J50" s="14"/>
      <c r="K50" s="14"/>
      <c r="L50" s="14"/>
      <c r="M50" s="14"/>
      <c r="T50" s="14"/>
      <c r="U50" s="14"/>
      <c r="V50" s="14"/>
      <c r="W50" s="2"/>
      <c r="X50" s="2"/>
      <c r="Y50" s="2"/>
      <c r="Z50" s="2"/>
      <c r="AA50" s="2"/>
      <c r="AB50" s="2"/>
      <c r="AC50" s="2"/>
      <c r="AD50" s="2"/>
      <c r="AE50" s="2"/>
      <c r="AF50" s="2"/>
      <c r="AG50" s="2"/>
      <c r="AH50" s="2"/>
    </row>
    <row r="51" spans="1:34" ht="16.5" thickBot="1" x14ac:dyDescent="0.3">
      <c r="A51" s="3" t="s">
        <v>29</v>
      </c>
      <c r="B51" s="43">
        <f>G51+H51+I51</f>
        <v>0</v>
      </c>
      <c r="C51" s="4"/>
      <c r="D51" s="5" t="s">
        <v>13</v>
      </c>
      <c r="E51" s="4"/>
      <c r="F51" s="5" t="s">
        <v>13</v>
      </c>
      <c r="G51" s="64">
        <f>G49*G50</f>
        <v>0</v>
      </c>
      <c r="H51" s="65">
        <f t="shared" ref="H51:I51" si="57">H49*H50</f>
        <v>0</v>
      </c>
      <c r="I51" s="66">
        <f t="shared" si="57"/>
        <v>0</v>
      </c>
      <c r="J51" s="14"/>
      <c r="K51" s="14"/>
      <c r="L51" s="14"/>
      <c r="M51" s="14"/>
      <c r="T51" s="14"/>
      <c r="U51" s="14"/>
      <c r="V51" s="14"/>
      <c r="W51" s="2"/>
      <c r="X51" s="2"/>
      <c r="Y51" s="2"/>
      <c r="Z51" s="2"/>
      <c r="AA51" s="2"/>
      <c r="AB51" s="2"/>
      <c r="AC51" s="2"/>
      <c r="AD51" s="2"/>
      <c r="AE51" s="2"/>
      <c r="AF51" s="2"/>
      <c r="AG51" s="2"/>
      <c r="AH51" s="2"/>
    </row>
    <row r="52" spans="1:34" ht="12" customHeight="1" x14ac:dyDescent="0.25">
      <c r="A52" s="6" t="s">
        <v>30</v>
      </c>
      <c r="B52" s="7"/>
      <c r="C52" s="8"/>
      <c r="D52" s="9"/>
      <c r="E52" s="8"/>
      <c r="F52" s="9"/>
      <c r="G52" s="10"/>
      <c r="H52" s="6"/>
      <c r="I52" s="6"/>
      <c r="J52" s="14"/>
      <c r="K52" s="14"/>
      <c r="L52" s="14"/>
      <c r="M52" s="14"/>
      <c r="T52" s="14"/>
      <c r="U52" s="14"/>
      <c r="V52" s="14"/>
      <c r="W52" s="2"/>
      <c r="X52" s="2"/>
      <c r="Y52" s="2"/>
      <c r="Z52" s="2"/>
      <c r="AA52" s="2"/>
      <c r="AB52" s="2"/>
      <c r="AC52" s="2"/>
      <c r="AD52" s="2"/>
      <c r="AE52" s="2"/>
      <c r="AF52" s="2"/>
      <c r="AG52" s="2"/>
      <c r="AH52" s="2"/>
    </row>
    <row r="53" spans="1:34" ht="16.5" thickBot="1" x14ac:dyDescent="0.3">
      <c r="A53" s="1"/>
      <c r="B53" s="11"/>
      <c r="C53" s="4"/>
      <c r="D53" s="5"/>
      <c r="E53" s="4"/>
      <c r="F53" s="5"/>
      <c r="G53" s="12"/>
      <c r="H53" s="1"/>
      <c r="I53" s="1"/>
      <c r="J53" s="14"/>
      <c r="K53" s="14"/>
      <c r="L53" s="14"/>
      <c r="M53" s="14"/>
      <c r="T53" s="14"/>
      <c r="U53" s="14"/>
      <c r="V53" s="14"/>
      <c r="W53" s="2"/>
      <c r="X53" s="2"/>
      <c r="Y53" s="2"/>
      <c r="Z53" s="2"/>
      <c r="AA53" s="2"/>
      <c r="AB53" s="2"/>
      <c r="AC53" s="2"/>
      <c r="AD53" s="2"/>
      <c r="AE53" s="2"/>
      <c r="AF53" s="2"/>
      <c r="AG53" s="2"/>
      <c r="AH53" s="2"/>
    </row>
    <row r="54" spans="1:34" ht="16.5" thickBot="1" x14ac:dyDescent="0.3">
      <c r="A54" s="1" t="s">
        <v>14</v>
      </c>
      <c r="B54" s="44"/>
      <c r="C54" s="1"/>
      <c r="D54" s="1"/>
      <c r="E54" s="1"/>
      <c r="F54" s="1"/>
      <c r="G54" s="1"/>
      <c r="H54" s="1"/>
      <c r="I54" s="1"/>
      <c r="J54" s="14"/>
      <c r="K54" s="14"/>
      <c r="L54" s="14"/>
      <c r="M54" s="14"/>
      <c r="T54" s="14"/>
      <c r="U54" s="14"/>
      <c r="V54" s="14"/>
      <c r="W54" s="2"/>
      <c r="X54" s="2"/>
      <c r="Y54" s="2"/>
      <c r="Z54" s="2"/>
      <c r="AA54" s="2"/>
      <c r="AB54" s="2"/>
      <c r="AC54" s="2"/>
      <c r="AD54" s="2"/>
      <c r="AE54" s="2"/>
      <c r="AF54" s="2"/>
      <c r="AG54" s="2"/>
      <c r="AH54" s="2"/>
    </row>
    <row r="55" spans="1:34" ht="30.75" customHeight="1" x14ac:dyDescent="0.25">
      <c r="A55" s="137" t="s">
        <v>31</v>
      </c>
      <c r="B55" s="138"/>
      <c r="C55" s="138"/>
      <c r="D55" s="138"/>
      <c r="E55" s="138"/>
      <c r="F55" s="138"/>
      <c r="G55" s="137"/>
      <c r="H55" s="139"/>
      <c r="I55" s="139"/>
      <c r="J55" s="14"/>
      <c r="K55" s="14"/>
      <c r="L55" s="14"/>
      <c r="M55" s="14"/>
      <c r="T55" s="14"/>
      <c r="U55" s="14"/>
      <c r="V55" s="14"/>
      <c r="W55" s="2"/>
      <c r="X55" s="2"/>
      <c r="Y55" s="2"/>
      <c r="Z55" s="2"/>
      <c r="AA55" s="2"/>
      <c r="AB55" s="2"/>
      <c r="AC55" s="2"/>
      <c r="AD55" s="2"/>
      <c r="AE55" s="2"/>
      <c r="AF55" s="2"/>
      <c r="AG55" s="2"/>
      <c r="AH55" s="2"/>
    </row>
    <row r="56" spans="1:34" ht="15.75" x14ac:dyDescent="0.25">
      <c r="A56" s="93"/>
      <c r="B56" s="94"/>
      <c r="C56" s="94"/>
      <c r="D56" s="94"/>
      <c r="E56" s="94"/>
      <c r="F56" s="94"/>
      <c r="G56" s="93"/>
      <c r="H56" s="1"/>
      <c r="I56" s="1"/>
      <c r="J56" s="14"/>
      <c r="K56" s="14"/>
      <c r="L56" s="14"/>
      <c r="M56" s="14"/>
      <c r="T56" s="14"/>
      <c r="U56" s="14"/>
      <c r="V56" s="14"/>
      <c r="W56" s="2"/>
      <c r="X56" s="2"/>
      <c r="Y56" s="2"/>
      <c r="Z56" s="2"/>
      <c r="AA56" s="2"/>
      <c r="AB56" s="2"/>
      <c r="AC56" s="2"/>
      <c r="AD56" s="2"/>
      <c r="AE56" s="2"/>
      <c r="AF56" s="2"/>
      <c r="AG56" s="2"/>
      <c r="AH56" s="2"/>
    </row>
    <row r="57" spans="1:34" ht="15.75" x14ac:dyDescent="0.25">
      <c r="A57" s="1" t="s">
        <v>15</v>
      </c>
      <c r="B57" s="1"/>
      <c r="C57" s="1"/>
      <c r="D57" s="1" t="s">
        <v>16</v>
      </c>
      <c r="E57" s="1"/>
      <c r="F57" s="1"/>
      <c r="G57" s="1"/>
      <c r="H57" s="1"/>
      <c r="I57" s="1"/>
      <c r="J57" s="14"/>
      <c r="K57" s="14"/>
      <c r="L57" s="14"/>
      <c r="M57" s="14"/>
      <c r="T57" s="14"/>
      <c r="U57" s="14"/>
      <c r="V57" s="14"/>
      <c r="W57" s="2"/>
      <c r="X57" s="2"/>
      <c r="Y57" s="2"/>
      <c r="Z57" s="2"/>
      <c r="AA57" s="2"/>
      <c r="AB57" s="2"/>
      <c r="AC57" s="2"/>
      <c r="AD57" s="2"/>
      <c r="AE57" s="2"/>
      <c r="AF57" s="2"/>
      <c r="AG57" s="2"/>
      <c r="AH57" s="2"/>
    </row>
    <row r="58" spans="1:34" ht="15.75" x14ac:dyDescent="0.25">
      <c r="A58" s="1"/>
      <c r="B58" s="1"/>
      <c r="C58" s="1"/>
      <c r="D58" s="1"/>
      <c r="E58" s="1"/>
      <c r="F58" s="1"/>
      <c r="G58" s="1"/>
      <c r="H58" s="1"/>
      <c r="I58" s="1"/>
      <c r="J58" s="14"/>
      <c r="K58" s="14"/>
      <c r="L58" s="14"/>
      <c r="M58" s="14"/>
      <c r="T58" s="14"/>
      <c r="U58" s="14"/>
      <c r="V58" s="14"/>
      <c r="W58" s="2"/>
      <c r="X58" s="2"/>
      <c r="Y58" s="2"/>
      <c r="Z58" s="2"/>
      <c r="AA58" s="2"/>
      <c r="AB58" s="2"/>
      <c r="AC58" s="2"/>
      <c r="AD58" s="2"/>
      <c r="AE58" s="2"/>
      <c r="AF58" s="2"/>
      <c r="AG58" s="2"/>
      <c r="AH58" s="2"/>
    </row>
    <row r="59" spans="1:34" ht="15.75" x14ac:dyDescent="0.25">
      <c r="J59" s="14"/>
      <c r="K59" s="14"/>
      <c r="L59" s="14"/>
      <c r="M59" s="14"/>
      <c r="T59" s="14"/>
      <c r="U59" s="14"/>
      <c r="V59" s="14"/>
      <c r="W59" s="2"/>
      <c r="X59" s="2"/>
      <c r="Y59" s="2"/>
      <c r="Z59" s="2"/>
      <c r="AA59" s="2"/>
      <c r="AB59" s="2"/>
      <c r="AC59" s="2"/>
      <c r="AD59" s="2"/>
      <c r="AE59" s="2"/>
      <c r="AF59" s="2"/>
      <c r="AG59" s="2"/>
      <c r="AH59" s="2"/>
    </row>
    <row r="60" spans="1:34" ht="15.75" x14ac:dyDescent="0.25">
      <c r="J60" s="14"/>
      <c r="K60" s="14"/>
      <c r="L60" s="14"/>
      <c r="M60" s="14"/>
      <c r="T60" s="14"/>
      <c r="U60" s="14"/>
      <c r="V60" s="14"/>
      <c r="W60" s="2"/>
      <c r="X60" s="2"/>
      <c r="Y60" s="2"/>
      <c r="Z60" s="2"/>
      <c r="AA60" s="2"/>
      <c r="AB60" s="2"/>
      <c r="AC60" s="2"/>
      <c r="AD60" s="2"/>
      <c r="AE60" s="2"/>
      <c r="AF60" s="2"/>
      <c r="AG60" s="2"/>
      <c r="AH60" s="2"/>
    </row>
    <row r="61" spans="1:34" ht="15.75" x14ac:dyDescent="0.25">
      <c r="J61" s="14"/>
      <c r="K61" s="14"/>
      <c r="L61" s="14"/>
      <c r="M61" s="14"/>
      <c r="T61" s="14"/>
      <c r="U61" s="14"/>
      <c r="V61" s="14"/>
      <c r="W61" s="2"/>
      <c r="X61" s="2"/>
      <c r="Y61" s="2"/>
      <c r="Z61" s="2"/>
      <c r="AA61" s="2"/>
      <c r="AB61" s="2"/>
      <c r="AC61" s="2"/>
      <c r="AD61" s="2"/>
      <c r="AE61" s="2"/>
      <c r="AF61" s="2"/>
      <c r="AG61" s="2"/>
      <c r="AH61" s="2"/>
    </row>
    <row r="62" spans="1:34" ht="15.75" x14ac:dyDescent="0.25">
      <c r="J62" s="14"/>
      <c r="K62" s="14"/>
      <c r="L62" s="14"/>
      <c r="M62" s="14"/>
      <c r="T62" s="14"/>
      <c r="U62" s="14"/>
      <c r="V62" s="14"/>
      <c r="W62" s="2"/>
      <c r="X62" s="2"/>
      <c r="Y62" s="2"/>
      <c r="Z62" s="2"/>
      <c r="AA62" s="2"/>
      <c r="AB62" s="2"/>
      <c r="AC62" s="2"/>
      <c r="AD62" s="2"/>
      <c r="AE62" s="2"/>
      <c r="AF62" s="2"/>
      <c r="AG62" s="2"/>
      <c r="AH62" s="2"/>
    </row>
    <row r="63" spans="1:34" ht="15.75" x14ac:dyDescent="0.25">
      <c r="J63" s="14"/>
      <c r="K63" s="14"/>
      <c r="L63" s="14"/>
      <c r="M63" s="14"/>
      <c r="T63" s="14"/>
      <c r="U63" s="14"/>
      <c r="V63" s="14"/>
      <c r="W63" s="2"/>
      <c r="X63" s="2"/>
      <c r="Y63" s="2"/>
      <c r="Z63" s="2"/>
      <c r="AA63" s="2"/>
      <c r="AB63" s="2"/>
      <c r="AC63" s="2"/>
      <c r="AD63" s="2"/>
      <c r="AE63" s="2"/>
      <c r="AF63" s="2"/>
      <c r="AG63" s="2"/>
      <c r="AH63" s="2"/>
    </row>
    <row r="64" spans="1:34" ht="15.75" x14ac:dyDescent="0.25">
      <c r="J64" s="14"/>
      <c r="K64" s="14"/>
      <c r="L64" s="14"/>
      <c r="M64" s="14"/>
      <c r="T64" s="14"/>
      <c r="U64" s="14"/>
      <c r="V64" s="14"/>
      <c r="W64" s="2"/>
      <c r="X64" s="2"/>
      <c r="Y64" s="2"/>
      <c r="Z64" s="2"/>
      <c r="AA64" s="2"/>
      <c r="AB64" s="2"/>
      <c r="AC64" s="2"/>
      <c r="AD64" s="2"/>
      <c r="AE64" s="2"/>
      <c r="AF64" s="2"/>
      <c r="AG64" s="2"/>
      <c r="AH64" s="2"/>
    </row>
    <row r="65" spans="1:34" ht="15.75" x14ac:dyDescent="0.25">
      <c r="J65" s="14"/>
      <c r="K65" s="14"/>
      <c r="L65" s="14"/>
      <c r="M65" s="14"/>
      <c r="T65" s="14"/>
      <c r="U65" s="14"/>
      <c r="V65" s="14"/>
      <c r="W65" s="2"/>
      <c r="X65" s="2"/>
      <c r="Y65" s="2"/>
      <c r="Z65" s="2"/>
      <c r="AA65" s="2"/>
      <c r="AB65" s="2"/>
      <c r="AC65" s="2"/>
      <c r="AD65" s="2"/>
      <c r="AE65" s="2"/>
      <c r="AF65" s="2"/>
      <c r="AG65" s="2"/>
      <c r="AH65" s="2"/>
    </row>
    <row r="66" spans="1:34" ht="15.75" x14ac:dyDescent="0.25">
      <c r="J66" s="14"/>
      <c r="K66" s="14"/>
      <c r="L66" s="14"/>
      <c r="M66" s="14"/>
      <c r="T66" s="14"/>
      <c r="U66" s="14"/>
      <c r="V66" s="14"/>
      <c r="W66" s="2"/>
      <c r="X66" s="2"/>
      <c r="Y66" s="2"/>
      <c r="Z66" s="2"/>
      <c r="AA66" s="2"/>
      <c r="AB66" s="2"/>
      <c r="AC66" s="2"/>
      <c r="AD66" s="2"/>
      <c r="AE66" s="2"/>
      <c r="AF66" s="2"/>
      <c r="AG66" s="2"/>
      <c r="AH66" s="2"/>
    </row>
    <row r="67" spans="1:34" ht="15.75" x14ac:dyDescent="0.25">
      <c r="A67" s="1"/>
      <c r="B67" s="1"/>
      <c r="C67" s="1"/>
      <c r="D67" s="1"/>
      <c r="E67" s="1"/>
      <c r="F67" s="1"/>
      <c r="G67" s="1"/>
      <c r="H67" s="1"/>
      <c r="I67" s="1"/>
      <c r="J67" s="14"/>
      <c r="K67" s="14"/>
      <c r="L67" s="14"/>
      <c r="M67" s="14"/>
      <c r="T67" s="14"/>
      <c r="U67" s="14"/>
      <c r="V67" s="14"/>
      <c r="W67" s="2"/>
      <c r="X67" s="2"/>
      <c r="Y67" s="2"/>
      <c r="Z67" s="2"/>
      <c r="AA67" s="2"/>
      <c r="AB67" s="2"/>
      <c r="AC67" s="2"/>
      <c r="AD67" s="2"/>
      <c r="AE67" s="2"/>
      <c r="AF67" s="2"/>
      <c r="AG67" s="2"/>
      <c r="AH67" s="2"/>
    </row>
  </sheetData>
  <sheetProtection password="FA01" sheet="1" objects="1" scenarios="1"/>
  <mergeCells count="9">
    <mergeCell ref="G6:I6"/>
    <mergeCell ref="A55:I55"/>
    <mergeCell ref="A1:I1"/>
    <mergeCell ref="A2:C2"/>
    <mergeCell ref="D2:I2"/>
    <mergeCell ref="D3:I3"/>
    <mergeCell ref="G4:I4"/>
    <mergeCell ref="A5:I5"/>
    <mergeCell ref="E4:F4"/>
  </mergeCells>
  <pageMargins left="0.7" right="0.7" top="0.78740157499999996" bottom="0.78740157499999996"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workbookViewId="0">
      <selection activeCell="D2" sqref="D2:I2"/>
    </sheetView>
  </sheetViews>
  <sheetFormatPr baseColWidth="10" defaultRowHeight="15" x14ac:dyDescent="0.25"/>
  <cols>
    <col min="1" max="1" width="15" style="2" customWidth="1"/>
    <col min="2" max="3" width="11.42578125" style="2"/>
    <col min="4" max="4" width="11.42578125" style="13"/>
    <col min="5" max="5" width="13.7109375" style="2" customWidth="1"/>
    <col min="6" max="6" width="11.42578125" style="13"/>
    <col min="7" max="7" width="11.42578125" style="2"/>
    <col min="8" max="8" width="11.7109375" style="2" customWidth="1"/>
    <col min="9" max="9" width="11.42578125" style="2"/>
    <col min="10" max="10" width="11.42578125" style="15" customWidth="1"/>
    <col min="11"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30" width="11.42578125" style="15" hidden="1" customWidth="1"/>
    <col min="31" max="34" width="11.42578125" style="15" customWidth="1"/>
    <col min="35" max="35" width="11.42578125" style="2" customWidth="1"/>
    <col min="36" max="16384" width="11.42578125" style="2"/>
  </cols>
  <sheetData>
    <row r="1" spans="1:34" ht="16.5" customHeight="1" thickBot="1" x14ac:dyDescent="0.3">
      <c r="A1" s="165" t="s">
        <v>48</v>
      </c>
      <c r="B1" s="166"/>
      <c r="C1" s="166"/>
      <c r="D1" s="166"/>
      <c r="E1" s="166"/>
      <c r="F1" s="166"/>
      <c r="G1" s="166"/>
      <c r="H1" s="166"/>
      <c r="I1" s="167"/>
      <c r="J1" s="14"/>
      <c r="K1" s="14"/>
      <c r="L1" s="14"/>
      <c r="M1" s="14"/>
      <c r="T1" s="14"/>
      <c r="U1" s="14"/>
      <c r="V1" s="14"/>
    </row>
    <row r="2" spans="1:34" ht="15.75" x14ac:dyDescent="0.25">
      <c r="A2" s="168" t="s">
        <v>0</v>
      </c>
      <c r="B2" s="169"/>
      <c r="C2" s="170"/>
      <c r="D2" s="171"/>
      <c r="E2" s="172"/>
      <c r="F2" s="172"/>
      <c r="G2" s="172"/>
      <c r="H2" s="172"/>
      <c r="I2" s="173"/>
      <c r="J2" s="16"/>
      <c r="K2" s="17" t="s">
        <v>25</v>
      </c>
      <c r="L2" s="16"/>
      <c r="M2" s="16"/>
      <c r="T2" s="17" t="s">
        <v>25</v>
      </c>
      <c r="U2" s="16"/>
      <c r="V2" s="16"/>
    </row>
    <row r="3" spans="1:34" ht="16.5" thickBot="1" x14ac:dyDescent="0.3">
      <c r="A3" s="55" t="s">
        <v>1</v>
      </c>
      <c r="B3" s="53"/>
      <c r="C3" s="54"/>
      <c r="D3" s="174"/>
      <c r="E3" s="175"/>
      <c r="F3" s="175"/>
      <c r="G3" s="175"/>
      <c r="H3" s="175"/>
      <c r="I3" s="176"/>
      <c r="J3" s="16"/>
      <c r="K3" s="17" t="s">
        <v>26</v>
      </c>
      <c r="L3" s="16"/>
      <c r="M3" s="16"/>
      <c r="T3" s="17" t="s">
        <v>26</v>
      </c>
      <c r="U3" s="16"/>
      <c r="V3" s="16"/>
    </row>
    <row r="4" spans="1:34" ht="15.75" x14ac:dyDescent="0.25">
      <c r="A4" s="102" t="s">
        <v>2</v>
      </c>
      <c r="B4" s="71"/>
      <c r="C4" s="72"/>
      <c r="D4" s="70" t="s">
        <v>53</v>
      </c>
      <c r="E4" s="161"/>
      <c r="F4" s="157"/>
      <c r="G4" s="155"/>
      <c r="H4" s="177"/>
      <c r="I4" s="178"/>
      <c r="J4" s="16"/>
      <c r="K4" s="16"/>
      <c r="N4" s="15" t="s">
        <v>32</v>
      </c>
      <c r="R4" s="16"/>
      <c r="S4" s="16"/>
      <c r="T4" s="16"/>
      <c r="W4" s="15" t="s">
        <v>32</v>
      </c>
      <c r="AG4" s="2"/>
      <c r="AH4" s="2"/>
    </row>
    <row r="5" spans="1:34" ht="15.75" x14ac:dyDescent="0.25">
      <c r="A5" s="179"/>
      <c r="B5" s="180"/>
      <c r="C5" s="180"/>
      <c r="D5" s="180"/>
      <c r="E5" s="180"/>
      <c r="F5" s="180"/>
      <c r="G5" s="180"/>
      <c r="H5" s="180"/>
      <c r="I5" s="181"/>
      <c r="J5" s="16"/>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4" ht="16.5" customHeight="1" thickBot="1" x14ac:dyDescent="0.3">
      <c r="A6" s="73" t="s">
        <v>3</v>
      </c>
      <c r="B6" s="74" t="s">
        <v>4</v>
      </c>
      <c r="C6" s="74" t="s">
        <v>5</v>
      </c>
      <c r="D6" s="74" t="s">
        <v>6</v>
      </c>
      <c r="E6" s="74" t="s">
        <v>5</v>
      </c>
      <c r="F6" s="74" t="s">
        <v>6</v>
      </c>
      <c r="G6" s="162" t="s">
        <v>7</v>
      </c>
      <c r="H6" s="163"/>
      <c r="I6" s="164"/>
      <c r="J6" s="20"/>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4" ht="16.5" thickBot="1" x14ac:dyDescent="0.3">
      <c r="A7" s="87"/>
      <c r="B7" s="88"/>
      <c r="C7" s="88"/>
      <c r="D7" s="89"/>
      <c r="E7" s="88"/>
      <c r="F7" s="89"/>
      <c r="G7" s="90" t="s">
        <v>8</v>
      </c>
      <c r="H7" s="91" t="s">
        <v>9</v>
      </c>
      <c r="I7" s="92" t="s">
        <v>10</v>
      </c>
      <c r="J7" s="20"/>
      <c r="K7" s="21"/>
      <c r="L7" s="21"/>
      <c r="M7" s="21"/>
      <c r="N7" s="26"/>
      <c r="O7" s="26"/>
      <c r="P7" s="24" t="s">
        <v>23</v>
      </c>
      <c r="Q7" s="24" t="s">
        <v>6</v>
      </c>
      <c r="R7" s="24" t="s">
        <v>17</v>
      </c>
      <c r="S7" s="27"/>
      <c r="T7" s="21"/>
      <c r="U7" s="21"/>
      <c r="V7" s="21"/>
      <c r="W7" s="26"/>
      <c r="X7" s="26"/>
      <c r="Y7" s="24" t="s">
        <v>23</v>
      </c>
      <c r="Z7" s="24" t="s">
        <v>6</v>
      </c>
      <c r="AA7" s="24" t="s">
        <v>17</v>
      </c>
      <c r="AB7" s="27"/>
    </row>
    <row r="8" spans="1:34" ht="16.5" thickBot="1" x14ac:dyDescent="0.3">
      <c r="A8" s="56" t="str">
        <f>INDEX({"Montag";"Dienstag";"Mittwoch";"Donnerstag";"Freitag";"Samstag";"Sonntag"},WEEKDAY(B8,2))</f>
        <v>Montag</v>
      </c>
      <c r="B8" s="57">
        <v>44228</v>
      </c>
      <c r="C8" s="58"/>
      <c r="D8" s="58"/>
      <c r="E8" s="58"/>
      <c r="F8" s="58"/>
      <c r="G8" s="59">
        <f>IF(AC8="ja",0,R8)+IF(AC8="ja",0,AA8)</f>
        <v>0</v>
      </c>
      <c r="H8" s="59">
        <f>((M8+V8)-G8-I8)</f>
        <v>0</v>
      </c>
      <c r="I8" s="60">
        <f>IF(AC8="ja",0,(N8+O8))+IF(AC8="ja",0,(W8+X8))</f>
        <v>0</v>
      </c>
      <c r="J8" s="20"/>
      <c r="K8" s="28">
        <f>C8*24</f>
        <v>0</v>
      </c>
      <c r="L8" s="28">
        <f>D8*24</f>
        <v>0</v>
      </c>
      <c r="M8" s="29">
        <f t="shared" ref="M8:M22" si="0">IF(L8&lt;K8,-(L8-K8),L8-K8)</f>
        <v>0</v>
      </c>
      <c r="N8" s="26">
        <f>IF(K8=0,0,IF(K8&lt;=5,IF(L8&lt;5,M8,5-K8)))</f>
        <v>0</v>
      </c>
      <c r="O8" s="30">
        <f>IF(L8=0,0,IF(L8&gt;=22,IF(K8&gt;22,M8,L8-22)))</f>
        <v>0</v>
      </c>
      <c r="P8" s="24">
        <f>IF(C8="",0,IF(K8&lt;8,8,K8))</f>
        <v>0</v>
      </c>
      <c r="Q8" s="24">
        <f t="shared" ref="Q8:Q14" si="1">IF(L8&gt;18,18,L8)</f>
        <v>0</v>
      </c>
      <c r="R8" s="29">
        <f t="shared" ref="R8:R22" si="2">IF(Q8&lt;P8,0,Q8-P8)</f>
        <v>0</v>
      </c>
      <c r="S8" s="31">
        <f t="shared" ref="S8:S14" si="3">M8-N8-O8-R8</f>
        <v>0</v>
      </c>
      <c r="T8" s="28">
        <f>E8*24</f>
        <v>0</v>
      </c>
      <c r="U8" s="28">
        <f>F8*24</f>
        <v>0</v>
      </c>
      <c r="V8" s="29">
        <f t="shared" ref="V8:V38" si="4">IF(U8&lt;T8,-(U8-T8),U8-T8)</f>
        <v>0</v>
      </c>
      <c r="W8" s="26">
        <f>IF(T8=0,0,IF(T8&lt;=5,IF(U8&lt;5,V8,5-T8)))</f>
        <v>0</v>
      </c>
      <c r="X8" s="30">
        <f>IF(U8=0,0,IF(U8&gt;=22,IF(T8&gt;22,V8,U8-22)))</f>
        <v>0</v>
      </c>
      <c r="Y8" s="24">
        <f>IF(E8="",0,IF(T8&lt;8,8,T8))</f>
        <v>0</v>
      </c>
      <c r="Z8" s="24">
        <f t="shared" ref="Z8:Z38" si="5">IF(U8&gt;18,18,U8)</f>
        <v>0</v>
      </c>
      <c r="AA8" s="29">
        <f t="shared" ref="AA8:AA38" si="6">IF(Z8&lt;Y8,0,Z8-Y8)</f>
        <v>0</v>
      </c>
      <c r="AB8" s="31">
        <f t="shared" ref="AB8:AB38" si="7">V8-W8-X8-AA8</f>
        <v>0</v>
      </c>
      <c r="AC8" s="15" t="str">
        <f t="shared" ref="AC8:AC14" si="8">IF(WEEKDAY(B8)=1,"ja",IF(WEEKDAY(B8)=7,"ja","nein"))</f>
        <v>nein</v>
      </c>
      <c r="AD8" s="32" t="str">
        <f>INDEX({"Montag";"Dienstag";"Mittwoch";"Donnerstag";"Freitag";"Samstag";"Sonntag"},WEEKDAY(B8,2))</f>
        <v>Montag</v>
      </c>
    </row>
    <row r="9" spans="1:34" ht="16.5" thickBot="1" x14ac:dyDescent="0.3">
      <c r="A9" s="35" t="str">
        <f>INDEX({"Montag";"Dienstag";"Mittwoch";"Donnerstag";"Freitag";"Samstag";"Sonntag"},WEEKDAY(B9,2))</f>
        <v>Dienstag</v>
      </c>
      <c r="B9" s="57">
        <v>44229</v>
      </c>
      <c r="C9" s="33"/>
      <c r="D9" s="33"/>
      <c r="E9" s="33"/>
      <c r="F9" s="33"/>
      <c r="G9" s="34">
        <f t="shared" ref="G9:G14" si="9">IF(AC9="ja",0,R9)+IF(AC9="ja",0,AA9)</f>
        <v>0</v>
      </c>
      <c r="H9" s="34">
        <f t="shared" ref="H9:H14" si="10">((M9+V9)-G9-I9)</f>
        <v>0</v>
      </c>
      <c r="I9" s="36">
        <f t="shared" ref="I9:I14" si="11">IF(AC9="ja",0,(N9+O9))+IF(AC9="ja",0,(W9+X9))</f>
        <v>0</v>
      </c>
      <c r="J9" s="20"/>
      <c r="K9" s="28">
        <f t="shared" ref="K9:L22" si="12">C9*24</f>
        <v>0</v>
      </c>
      <c r="L9" s="28">
        <f t="shared" si="12"/>
        <v>0</v>
      </c>
      <c r="M9" s="29">
        <f t="shared" si="0"/>
        <v>0</v>
      </c>
      <c r="N9" s="26">
        <f>IF(K9=0,0,IF(K9&lt;=5,IF(L9&lt;5,M9,5-K9)))</f>
        <v>0</v>
      </c>
      <c r="O9" s="30">
        <f t="shared" ref="O9:O38" si="13">IF(L9=0,0,IF(L9&gt;=22,IF(K9&gt;22,M9,L9-22)))</f>
        <v>0</v>
      </c>
      <c r="P9" s="24">
        <f>IF(C9="",0,IF(K9&lt;8,8,K9))</f>
        <v>0</v>
      </c>
      <c r="Q9" s="24">
        <f t="shared" si="1"/>
        <v>0</v>
      </c>
      <c r="R9" s="29">
        <f t="shared" si="2"/>
        <v>0</v>
      </c>
      <c r="S9" s="31">
        <f t="shared" si="3"/>
        <v>0</v>
      </c>
      <c r="T9" s="28">
        <f t="shared" ref="T9:U38" si="14">E9*24</f>
        <v>0</v>
      </c>
      <c r="U9" s="28">
        <f t="shared" si="14"/>
        <v>0</v>
      </c>
      <c r="V9" s="29">
        <f t="shared" si="4"/>
        <v>0</v>
      </c>
      <c r="W9" s="26">
        <f t="shared" ref="W9:W38" si="15">IF(T9=0,0,IF(T9&lt;=5,IF(U9&lt;5,V9,5-T9)))</f>
        <v>0</v>
      </c>
      <c r="X9" s="30">
        <f t="shared" ref="X9:X38" si="16">IF(U9=0,0,IF(U9&gt;=22,IF(T9&gt;22,V9,U9-22)))</f>
        <v>0</v>
      </c>
      <c r="Y9" s="24">
        <f t="shared" ref="Y9:Y38" si="17">IF(E9="",0,IF(T9&lt;8,8,T9))</f>
        <v>0</v>
      </c>
      <c r="Z9" s="24">
        <f t="shared" si="5"/>
        <v>0</v>
      </c>
      <c r="AA9" s="29">
        <f t="shared" si="6"/>
        <v>0</v>
      </c>
      <c r="AB9" s="31">
        <f t="shared" si="7"/>
        <v>0</v>
      </c>
      <c r="AC9" s="15" t="s">
        <v>50</v>
      </c>
      <c r="AD9" s="32" t="str">
        <f>INDEX({"Montag";"Dienstag";"Mittwoch";"Donnerstag";"Freitag";"Samstag";"Sonntag"},WEEKDAY(B9,2))</f>
        <v>Dienstag</v>
      </c>
    </row>
    <row r="10" spans="1:34" ht="16.5" thickBot="1" x14ac:dyDescent="0.3">
      <c r="A10" s="35" t="str">
        <f>INDEX({"Montag";"Dienstag";"Mittwoch";"Donnerstag";"Freitag";"Samstag";"Sonntag"},WEEKDAY(B10,2))</f>
        <v>Mittwoch</v>
      </c>
      <c r="B10" s="57">
        <v>44230</v>
      </c>
      <c r="C10" s="33"/>
      <c r="D10" s="33"/>
      <c r="E10" s="33"/>
      <c r="F10" s="33"/>
      <c r="G10" s="34">
        <f t="shared" si="9"/>
        <v>0</v>
      </c>
      <c r="H10" s="34">
        <f t="shared" si="10"/>
        <v>0</v>
      </c>
      <c r="I10" s="36">
        <f t="shared" si="11"/>
        <v>0</v>
      </c>
      <c r="J10" s="20"/>
      <c r="K10" s="28">
        <f t="shared" si="12"/>
        <v>0</v>
      </c>
      <c r="L10" s="28">
        <f t="shared" si="12"/>
        <v>0</v>
      </c>
      <c r="M10" s="29">
        <f t="shared" si="0"/>
        <v>0</v>
      </c>
      <c r="N10" s="26">
        <f t="shared" ref="N10:N22" si="18">IF(K10=0,0,IF(K10&lt;=5,IF(L10&lt;5,M10,5-K10)))</f>
        <v>0</v>
      </c>
      <c r="O10" s="30">
        <f t="shared" si="13"/>
        <v>0</v>
      </c>
      <c r="P10" s="24">
        <f t="shared" ref="P10:P22" si="19">IF(C10="",0,IF(K10&lt;8,8,K10))</f>
        <v>0</v>
      </c>
      <c r="Q10" s="24">
        <f>IF(L10&gt;18,18,L10)</f>
        <v>0</v>
      </c>
      <c r="R10" s="29">
        <f>IF(Q10&lt;P10,0,Q10-P10)</f>
        <v>0</v>
      </c>
      <c r="S10" s="31">
        <f t="shared" si="3"/>
        <v>0</v>
      </c>
      <c r="T10" s="28">
        <f t="shared" si="14"/>
        <v>0</v>
      </c>
      <c r="U10" s="28">
        <f t="shared" si="14"/>
        <v>0</v>
      </c>
      <c r="V10" s="29">
        <f t="shared" si="4"/>
        <v>0</v>
      </c>
      <c r="W10" s="26">
        <f t="shared" si="15"/>
        <v>0</v>
      </c>
      <c r="X10" s="30">
        <f t="shared" si="16"/>
        <v>0</v>
      </c>
      <c r="Y10" s="24">
        <f t="shared" si="17"/>
        <v>0</v>
      </c>
      <c r="Z10" s="24">
        <f t="shared" si="5"/>
        <v>0</v>
      </c>
      <c r="AA10" s="29">
        <f t="shared" si="6"/>
        <v>0</v>
      </c>
      <c r="AB10" s="31">
        <f t="shared" si="7"/>
        <v>0</v>
      </c>
      <c r="AC10" s="15" t="s">
        <v>50</v>
      </c>
      <c r="AD10" s="32" t="str">
        <f>INDEX({"Montag";"Dienstag";"Mittwoch";"Donnerstag";"Freitag";"Samstag";"Sonntag"},WEEKDAY(B10,2))</f>
        <v>Mittwoch</v>
      </c>
    </row>
    <row r="11" spans="1:34" ht="16.5" thickBot="1" x14ac:dyDescent="0.3">
      <c r="A11" s="35" t="str">
        <f>INDEX({"Montag";"Dienstag";"Mittwoch";"Donnerstag";"Freitag";"Samstag";"Sonntag"},WEEKDAY(B11,2))</f>
        <v>Donnerstag</v>
      </c>
      <c r="B11" s="57">
        <v>44231</v>
      </c>
      <c r="C11" s="33"/>
      <c r="D11" s="33"/>
      <c r="E11" s="33"/>
      <c r="F11" s="33"/>
      <c r="G11" s="34">
        <f t="shared" si="9"/>
        <v>0</v>
      </c>
      <c r="H11" s="34">
        <f t="shared" si="10"/>
        <v>0</v>
      </c>
      <c r="I11" s="36">
        <f t="shared" si="11"/>
        <v>0</v>
      </c>
      <c r="J11" s="20"/>
      <c r="K11" s="28">
        <f t="shared" si="12"/>
        <v>0</v>
      </c>
      <c r="L11" s="28">
        <f t="shared" si="12"/>
        <v>0</v>
      </c>
      <c r="M11" s="29">
        <f t="shared" si="0"/>
        <v>0</v>
      </c>
      <c r="N11" s="26">
        <f t="shared" si="18"/>
        <v>0</v>
      </c>
      <c r="O11" s="30">
        <f t="shared" si="13"/>
        <v>0</v>
      </c>
      <c r="P11" s="24">
        <f t="shared" si="19"/>
        <v>0</v>
      </c>
      <c r="Q11" s="24">
        <f t="shared" si="1"/>
        <v>0</v>
      </c>
      <c r="R11" s="29">
        <f t="shared" si="2"/>
        <v>0</v>
      </c>
      <c r="S11" s="31">
        <f t="shared" si="3"/>
        <v>0</v>
      </c>
      <c r="T11" s="28">
        <f t="shared" si="14"/>
        <v>0</v>
      </c>
      <c r="U11" s="28">
        <f t="shared" si="14"/>
        <v>0</v>
      </c>
      <c r="V11" s="29">
        <f t="shared" si="4"/>
        <v>0</v>
      </c>
      <c r="W11" s="26">
        <f t="shared" si="15"/>
        <v>0</v>
      </c>
      <c r="X11" s="30">
        <f t="shared" si="16"/>
        <v>0</v>
      </c>
      <c r="Y11" s="24">
        <f t="shared" si="17"/>
        <v>0</v>
      </c>
      <c r="Z11" s="24">
        <f t="shared" si="5"/>
        <v>0</v>
      </c>
      <c r="AA11" s="29">
        <f t="shared" si="6"/>
        <v>0</v>
      </c>
      <c r="AB11" s="31">
        <f t="shared" si="7"/>
        <v>0</v>
      </c>
      <c r="AC11" s="15" t="str">
        <f t="shared" si="8"/>
        <v>nein</v>
      </c>
      <c r="AD11" s="32" t="str">
        <f>INDEX({"Montag";"Dienstag";"Mittwoch";"Donnerstag";"Freitag";"Samstag";"Sonntag"},WEEKDAY(B11,2))</f>
        <v>Donnerstag</v>
      </c>
    </row>
    <row r="12" spans="1:34" ht="16.5" thickBot="1" x14ac:dyDescent="0.3">
      <c r="A12" s="35" t="str">
        <f>INDEX({"Montag";"Dienstag";"Mittwoch";"Donnerstag";"Freitag";"Samstag";"Sonntag"},WEEKDAY(B12,2))</f>
        <v>Freitag</v>
      </c>
      <c r="B12" s="57">
        <v>44232</v>
      </c>
      <c r="C12" s="33"/>
      <c r="D12" s="33"/>
      <c r="E12" s="33"/>
      <c r="F12" s="33"/>
      <c r="G12" s="34">
        <f t="shared" si="9"/>
        <v>0</v>
      </c>
      <c r="H12" s="34">
        <f t="shared" si="10"/>
        <v>0</v>
      </c>
      <c r="I12" s="36">
        <f t="shared" si="11"/>
        <v>0</v>
      </c>
      <c r="J12" s="20"/>
      <c r="K12" s="28">
        <f t="shared" si="12"/>
        <v>0</v>
      </c>
      <c r="L12" s="28">
        <f t="shared" si="12"/>
        <v>0</v>
      </c>
      <c r="M12" s="29">
        <f t="shared" si="0"/>
        <v>0</v>
      </c>
      <c r="N12" s="26">
        <f t="shared" si="18"/>
        <v>0</v>
      </c>
      <c r="O12" s="30">
        <f t="shared" si="13"/>
        <v>0</v>
      </c>
      <c r="P12" s="24">
        <f t="shared" si="19"/>
        <v>0</v>
      </c>
      <c r="Q12" s="24">
        <f t="shared" si="1"/>
        <v>0</v>
      </c>
      <c r="R12" s="29">
        <f t="shared" si="2"/>
        <v>0</v>
      </c>
      <c r="S12" s="31">
        <f t="shared" si="3"/>
        <v>0</v>
      </c>
      <c r="T12" s="28">
        <f t="shared" si="14"/>
        <v>0</v>
      </c>
      <c r="U12" s="28">
        <f t="shared" si="14"/>
        <v>0</v>
      </c>
      <c r="V12" s="29">
        <f t="shared" si="4"/>
        <v>0</v>
      </c>
      <c r="W12" s="26">
        <f t="shared" si="15"/>
        <v>0</v>
      </c>
      <c r="X12" s="30">
        <f t="shared" si="16"/>
        <v>0</v>
      </c>
      <c r="Y12" s="24">
        <f t="shared" si="17"/>
        <v>0</v>
      </c>
      <c r="Z12" s="24">
        <f t="shared" si="5"/>
        <v>0</v>
      </c>
      <c r="AA12" s="29">
        <f t="shared" si="6"/>
        <v>0</v>
      </c>
      <c r="AB12" s="31">
        <f t="shared" si="7"/>
        <v>0</v>
      </c>
      <c r="AC12" s="15" t="str">
        <f t="shared" si="8"/>
        <v>nein</v>
      </c>
      <c r="AD12" s="32" t="str">
        <f>INDEX({"Montag";"Dienstag";"Mittwoch";"Donnerstag";"Freitag";"Samstag";"Sonntag"},WEEKDAY(B12,2))</f>
        <v>Freitag</v>
      </c>
    </row>
    <row r="13" spans="1:34" ht="16.5" thickBot="1" x14ac:dyDescent="0.3">
      <c r="A13" s="35" t="str">
        <f>INDEX({"Montag";"Dienstag";"Mittwoch";"Donnerstag";"Freitag";"Samstag";"Sonntag"},WEEKDAY(B13,2))</f>
        <v>Samstag</v>
      </c>
      <c r="B13" s="57">
        <v>44233</v>
      </c>
      <c r="C13" s="33"/>
      <c r="D13" s="33"/>
      <c r="E13" s="33"/>
      <c r="F13" s="33"/>
      <c r="G13" s="34">
        <f t="shared" si="9"/>
        <v>0</v>
      </c>
      <c r="H13" s="34">
        <f t="shared" si="10"/>
        <v>0</v>
      </c>
      <c r="I13" s="36">
        <f t="shared" si="11"/>
        <v>0</v>
      </c>
      <c r="J13" s="20"/>
      <c r="K13" s="28">
        <f t="shared" si="12"/>
        <v>0</v>
      </c>
      <c r="L13" s="28">
        <f t="shared" si="12"/>
        <v>0</v>
      </c>
      <c r="M13" s="29">
        <f t="shared" si="0"/>
        <v>0</v>
      </c>
      <c r="N13" s="26">
        <f t="shared" si="18"/>
        <v>0</v>
      </c>
      <c r="O13" s="30">
        <f t="shared" si="13"/>
        <v>0</v>
      </c>
      <c r="P13" s="24">
        <f t="shared" si="19"/>
        <v>0</v>
      </c>
      <c r="Q13" s="24">
        <f t="shared" si="1"/>
        <v>0</v>
      </c>
      <c r="R13" s="29">
        <f t="shared" si="2"/>
        <v>0</v>
      </c>
      <c r="S13" s="31">
        <f t="shared" si="3"/>
        <v>0</v>
      </c>
      <c r="T13" s="28">
        <f t="shared" si="14"/>
        <v>0</v>
      </c>
      <c r="U13" s="28">
        <f t="shared" si="14"/>
        <v>0</v>
      </c>
      <c r="V13" s="29">
        <f t="shared" si="4"/>
        <v>0</v>
      </c>
      <c r="W13" s="26">
        <f t="shared" si="15"/>
        <v>0</v>
      </c>
      <c r="X13" s="30">
        <f t="shared" si="16"/>
        <v>0</v>
      </c>
      <c r="Y13" s="24">
        <f t="shared" si="17"/>
        <v>0</v>
      </c>
      <c r="Z13" s="24">
        <f t="shared" si="5"/>
        <v>0</v>
      </c>
      <c r="AA13" s="29">
        <f t="shared" si="6"/>
        <v>0</v>
      </c>
      <c r="AB13" s="31">
        <f t="shared" si="7"/>
        <v>0</v>
      </c>
      <c r="AC13" s="15" t="str">
        <f t="shared" si="8"/>
        <v>ja</v>
      </c>
      <c r="AD13" s="32" t="str">
        <f>INDEX({"Montag";"Dienstag";"Mittwoch";"Donnerstag";"Freitag";"Samstag";"Sonntag"},WEEKDAY(B13,2))</f>
        <v>Samstag</v>
      </c>
    </row>
    <row r="14" spans="1:34" ht="16.5" thickBot="1" x14ac:dyDescent="0.3">
      <c r="A14" s="37" t="str">
        <f>INDEX({"Montag";"Dienstag";"Mittwoch";"Donnerstag";"Freitag";"Samstag";"Sonntag"},WEEKDAY(B14,2))</f>
        <v>Sonntag</v>
      </c>
      <c r="B14" s="57">
        <v>44234</v>
      </c>
      <c r="C14" s="38"/>
      <c r="D14" s="38"/>
      <c r="E14" s="38"/>
      <c r="F14" s="38"/>
      <c r="G14" s="39">
        <f t="shared" si="9"/>
        <v>0</v>
      </c>
      <c r="H14" s="39">
        <f t="shared" si="10"/>
        <v>0</v>
      </c>
      <c r="I14" s="40">
        <f t="shared" si="11"/>
        <v>0</v>
      </c>
      <c r="J14" s="20"/>
      <c r="K14" s="28">
        <f t="shared" si="12"/>
        <v>0</v>
      </c>
      <c r="L14" s="28">
        <f t="shared" si="12"/>
        <v>0</v>
      </c>
      <c r="M14" s="29">
        <f t="shared" si="0"/>
        <v>0</v>
      </c>
      <c r="N14" s="26">
        <f t="shared" si="18"/>
        <v>0</v>
      </c>
      <c r="O14" s="30">
        <f t="shared" si="13"/>
        <v>0</v>
      </c>
      <c r="P14" s="24">
        <f t="shared" si="19"/>
        <v>0</v>
      </c>
      <c r="Q14" s="24">
        <f t="shared" si="1"/>
        <v>0</v>
      </c>
      <c r="R14" s="29">
        <f t="shared" si="2"/>
        <v>0</v>
      </c>
      <c r="S14" s="31">
        <f t="shared" si="3"/>
        <v>0</v>
      </c>
      <c r="T14" s="28">
        <f t="shared" si="14"/>
        <v>0</v>
      </c>
      <c r="U14" s="28">
        <f t="shared" si="14"/>
        <v>0</v>
      </c>
      <c r="V14" s="29">
        <f t="shared" si="4"/>
        <v>0</v>
      </c>
      <c r="W14" s="26">
        <f t="shared" si="15"/>
        <v>0</v>
      </c>
      <c r="X14" s="30">
        <f t="shared" si="16"/>
        <v>0</v>
      </c>
      <c r="Y14" s="24">
        <f t="shared" si="17"/>
        <v>0</v>
      </c>
      <c r="Z14" s="24">
        <f t="shared" si="5"/>
        <v>0</v>
      </c>
      <c r="AA14" s="29">
        <f t="shared" si="6"/>
        <v>0</v>
      </c>
      <c r="AB14" s="31">
        <f t="shared" si="7"/>
        <v>0</v>
      </c>
      <c r="AC14" s="15" t="str">
        <f t="shared" si="8"/>
        <v>ja</v>
      </c>
      <c r="AD14" s="32" t="str">
        <f>INDEX({"Montag";"Dienstag";"Mittwoch";"Donnerstag";"Freitag";"Samstag";"Sonntag"},WEEKDAY(B14,2))</f>
        <v>Sonntag</v>
      </c>
    </row>
    <row r="15" spans="1:34" ht="16.5" thickBot="1" x14ac:dyDescent="0.3">
      <c r="A15" s="83"/>
      <c r="B15" s="75"/>
      <c r="C15" s="80"/>
      <c r="D15" s="84" t="s">
        <v>44</v>
      </c>
      <c r="E15" s="85"/>
      <c r="F15" s="86">
        <f>SUM(G8:G14)+SUM(H8:H14)+SUM(I8:I14)</f>
        <v>0</v>
      </c>
      <c r="G15" s="75"/>
      <c r="H15" s="75"/>
      <c r="I15" s="76"/>
      <c r="J15" s="20"/>
      <c r="K15" s="28"/>
      <c r="L15" s="28"/>
      <c r="M15" s="29"/>
      <c r="N15" s="26"/>
      <c r="O15" s="30"/>
      <c r="P15" s="24"/>
      <c r="R15" s="29"/>
      <c r="T15" s="28"/>
      <c r="U15" s="28"/>
      <c r="V15" s="29"/>
      <c r="W15" s="26"/>
      <c r="X15" s="30"/>
      <c r="Y15" s="24"/>
      <c r="Z15" s="24"/>
      <c r="AA15" s="29"/>
      <c r="AB15" s="31"/>
    </row>
    <row r="16" spans="1:34" ht="16.5" thickBot="1" x14ac:dyDescent="0.3">
      <c r="A16" s="56" t="str">
        <f>INDEX({"Montag";"Dienstag";"Mittwoch";"Donnerstag";"Freitag";"Samstag";"Sonntag"},WEEKDAY(B16,2))</f>
        <v>Montag</v>
      </c>
      <c r="B16" s="57">
        <v>44235</v>
      </c>
      <c r="C16" s="58"/>
      <c r="D16" s="58"/>
      <c r="E16" s="58"/>
      <c r="F16" s="58"/>
      <c r="G16" s="59">
        <f>IF(AC16="ja",0,R16)+IF(AC16="ja",0,AA16)</f>
        <v>0</v>
      </c>
      <c r="H16" s="59">
        <f>((M16+V16)-G16-I16)</f>
        <v>0</v>
      </c>
      <c r="I16" s="60">
        <f>IF(AC16="ja",0,(N16+O16))+IF(AC16="ja",0,(W16+X16))</f>
        <v>0</v>
      </c>
      <c r="J16" s="20"/>
      <c r="K16" s="28">
        <f t="shared" si="12"/>
        <v>0</v>
      </c>
      <c r="L16" s="28">
        <f t="shared" si="12"/>
        <v>0</v>
      </c>
      <c r="M16" s="29">
        <f t="shared" si="0"/>
        <v>0</v>
      </c>
      <c r="N16" s="26">
        <f t="shared" si="18"/>
        <v>0</v>
      </c>
      <c r="O16" s="30">
        <f t="shared" si="13"/>
        <v>0</v>
      </c>
      <c r="P16" s="24">
        <f t="shared" si="19"/>
        <v>0</v>
      </c>
      <c r="Q16" s="24">
        <f t="shared" ref="Q16:Q22" si="20">IF(L16&gt;18,18,L16)</f>
        <v>0</v>
      </c>
      <c r="R16" s="29">
        <f t="shared" si="2"/>
        <v>0</v>
      </c>
      <c r="S16" s="31">
        <f t="shared" ref="S16:S22" si="21">M16-N16-O16-R16</f>
        <v>0</v>
      </c>
      <c r="T16" s="28">
        <f t="shared" si="14"/>
        <v>0</v>
      </c>
      <c r="U16" s="28">
        <f t="shared" si="14"/>
        <v>0</v>
      </c>
      <c r="V16" s="29">
        <f t="shared" si="4"/>
        <v>0</v>
      </c>
      <c r="W16" s="26">
        <f t="shared" si="15"/>
        <v>0</v>
      </c>
      <c r="X16" s="30">
        <f t="shared" si="16"/>
        <v>0</v>
      </c>
      <c r="Y16" s="24">
        <f t="shared" si="17"/>
        <v>0</v>
      </c>
      <c r="Z16" s="24">
        <f t="shared" si="5"/>
        <v>0</v>
      </c>
      <c r="AA16" s="29">
        <f t="shared" si="6"/>
        <v>0</v>
      </c>
      <c r="AB16" s="31">
        <f t="shared" si="7"/>
        <v>0</v>
      </c>
      <c r="AC16" s="15" t="str">
        <f t="shared" ref="AC16:AC22" si="22">IF(WEEKDAY(B16)=1,"ja",IF(WEEKDAY(B16)=7,"ja","nein"))</f>
        <v>nein</v>
      </c>
      <c r="AD16" s="32" t="str">
        <f>INDEX({"Montag";"Dienstag";"Mittwoch";"Donnerstag";"Freitag";"Samstag";"Sonntag"},WEEKDAY(B16,2))</f>
        <v>Montag</v>
      </c>
    </row>
    <row r="17" spans="1:34" ht="16.5" thickBot="1" x14ac:dyDescent="0.3">
      <c r="A17" s="35" t="str">
        <f>INDEX({"Montag";"Dienstag";"Mittwoch";"Donnerstag";"Freitag";"Samstag";"Sonntag"},WEEKDAY(B17,2))</f>
        <v>Dienstag</v>
      </c>
      <c r="B17" s="57">
        <v>44236</v>
      </c>
      <c r="C17" s="33"/>
      <c r="D17" s="33"/>
      <c r="E17" s="33"/>
      <c r="F17" s="33"/>
      <c r="G17" s="34">
        <f t="shared" ref="G17:G22" si="23">IF(AC17="ja",0,R17)+IF(AC17="ja",0,AA17)</f>
        <v>0</v>
      </c>
      <c r="H17" s="34">
        <f t="shared" ref="H17:H22" si="24">((M17+V17)-G17-I17)</f>
        <v>0</v>
      </c>
      <c r="I17" s="36">
        <f t="shared" ref="I17:I22" si="25">IF(AC17="ja",0,(N17+O17))+IF(AC17="ja",0,(W17+X17))</f>
        <v>0</v>
      </c>
      <c r="J17" s="20"/>
      <c r="K17" s="28">
        <f t="shared" si="12"/>
        <v>0</v>
      </c>
      <c r="L17" s="28">
        <f t="shared" si="12"/>
        <v>0</v>
      </c>
      <c r="M17" s="29">
        <f t="shared" si="0"/>
        <v>0</v>
      </c>
      <c r="N17" s="26">
        <f t="shared" si="18"/>
        <v>0</v>
      </c>
      <c r="O17" s="30">
        <f t="shared" si="13"/>
        <v>0</v>
      </c>
      <c r="P17" s="24">
        <f t="shared" si="19"/>
        <v>0</v>
      </c>
      <c r="Q17" s="24">
        <f t="shared" si="20"/>
        <v>0</v>
      </c>
      <c r="R17" s="29">
        <f t="shared" si="2"/>
        <v>0</v>
      </c>
      <c r="S17" s="31">
        <f t="shared" si="21"/>
        <v>0</v>
      </c>
      <c r="T17" s="28">
        <f t="shared" si="14"/>
        <v>0</v>
      </c>
      <c r="U17" s="28">
        <f t="shared" si="14"/>
        <v>0</v>
      </c>
      <c r="V17" s="29">
        <f t="shared" si="4"/>
        <v>0</v>
      </c>
      <c r="W17" s="26">
        <f t="shared" si="15"/>
        <v>0</v>
      </c>
      <c r="X17" s="30">
        <f t="shared" si="16"/>
        <v>0</v>
      </c>
      <c r="Y17" s="24">
        <f t="shared" si="17"/>
        <v>0</v>
      </c>
      <c r="Z17" s="24">
        <f t="shared" si="5"/>
        <v>0</v>
      </c>
      <c r="AA17" s="29">
        <f t="shared" si="6"/>
        <v>0</v>
      </c>
      <c r="AB17" s="31">
        <f t="shared" si="7"/>
        <v>0</v>
      </c>
      <c r="AC17" s="15" t="str">
        <f t="shared" si="22"/>
        <v>nein</v>
      </c>
      <c r="AD17" s="32" t="str">
        <f>INDEX({"Montag";"Dienstag";"Mittwoch";"Donnerstag";"Freitag";"Samstag";"Sonntag"},WEEKDAY(B17,2))</f>
        <v>Dienstag</v>
      </c>
      <c r="AE17" s="2"/>
      <c r="AF17" s="2"/>
      <c r="AG17" s="2"/>
      <c r="AH17" s="2"/>
    </row>
    <row r="18" spans="1:34" ht="16.5" thickBot="1" x14ac:dyDescent="0.3">
      <c r="A18" s="35" t="str">
        <f>INDEX({"Montag";"Dienstag";"Mittwoch";"Donnerstag";"Freitag";"Samstag";"Sonntag"},WEEKDAY(B18,2))</f>
        <v>Mittwoch</v>
      </c>
      <c r="B18" s="57">
        <v>44237</v>
      </c>
      <c r="C18" s="33"/>
      <c r="D18" s="33"/>
      <c r="E18" s="33"/>
      <c r="F18" s="33"/>
      <c r="G18" s="34">
        <f t="shared" si="23"/>
        <v>0</v>
      </c>
      <c r="H18" s="34">
        <f t="shared" si="24"/>
        <v>0</v>
      </c>
      <c r="I18" s="36">
        <f t="shared" si="25"/>
        <v>0</v>
      </c>
      <c r="J18" s="20"/>
      <c r="K18" s="28">
        <f t="shared" si="12"/>
        <v>0</v>
      </c>
      <c r="L18" s="28">
        <f t="shared" si="12"/>
        <v>0</v>
      </c>
      <c r="M18" s="29">
        <f t="shared" si="0"/>
        <v>0</v>
      </c>
      <c r="N18" s="26">
        <f t="shared" si="18"/>
        <v>0</v>
      </c>
      <c r="O18" s="30">
        <f t="shared" si="13"/>
        <v>0</v>
      </c>
      <c r="P18" s="24">
        <f t="shared" si="19"/>
        <v>0</v>
      </c>
      <c r="Q18" s="24">
        <f t="shared" si="20"/>
        <v>0</v>
      </c>
      <c r="R18" s="29">
        <f t="shared" si="2"/>
        <v>0</v>
      </c>
      <c r="S18" s="31">
        <f t="shared" si="21"/>
        <v>0</v>
      </c>
      <c r="T18" s="28">
        <f t="shared" si="14"/>
        <v>0</v>
      </c>
      <c r="U18" s="28">
        <f t="shared" si="14"/>
        <v>0</v>
      </c>
      <c r="V18" s="29">
        <f t="shared" si="4"/>
        <v>0</v>
      </c>
      <c r="W18" s="26">
        <f t="shared" si="15"/>
        <v>0</v>
      </c>
      <c r="X18" s="30">
        <f t="shared" si="16"/>
        <v>0</v>
      </c>
      <c r="Y18" s="24">
        <f t="shared" si="17"/>
        <v>0</v>
      </c>
      <c r="Z18" s="24">
        <f t="shared" si="5"/>
        <v>0</v>
      </c>
      <c r="AA18" s="29">
        <f t="shared" si="6"/>
        <v>0</v>
      </c>
      <c r="AB18" s="31">
        <f t="shared" si="7"/>
        <v>0</v>
      </c>
      <c r="AC18" s="15" t="str">
        <f t="shared" si="22"/>
        <v>nein</v>
      </c>
      <c r="AD18" s="32" t="str">
        <f>INDEX({"Montag";"Dienstag";"Mittwoch";"Donnerstag";"Freitag";"Samstag";"Sonntag"},WEEKDAY(B18,2))</f>
        <v>Mittwoch</v>
      </c>
      <c r="AE18" s="2"/>
      <c r="AF18" s="2"/>
      <c r="AG18" s="2"/>
      <c r="AH18" s="2"/>
    </row>
    <row r="19" spans="1:34" ht="16.5" thickBot="1" x14ac:dyDescent="0.3">
      <c r="A19" s="35" t="str">
        <f>INDEX({"Montag";"Dienstag";"Mittwoch";"Donnerstag";"Freitag";"Samstag";"Sonntag"},WEEKDAY(B19,2))</f>
        <v>Donnerstag</v>
      </c>
      <c r="B19" s="57">
        <v>44238</v>
      </c>
      <c r="C19" s="33"/>
      <c r="D19" s="33"/>
      <c r="E19" s="33"/>
      <c r="F19" s="33"/>
      <c r="G19" s="34">
        <f t="shared" si="23"/>
        <v>0</v>
      </c>
      <c r="H19" s="34">
        <f t="shared" si="24"/>
        <v>0</v>
      </c>
      <c r="I19" s="36">
        <f t="shared" si="25"/>
        <v>0</v>
      </c>
      <c r="J19" s="20"/>
      <c r="K19" s="28">
        <f t="shared" si="12"/>
        <v>0</v>
      </c>
      <c r="L19" s="28">
        <f t="shared" si="12"/>
        <v>0</v>
      </c>
      <c r="M19" s="29">
        <f t="shared" si="0"/>
        <v>0</v>
      </c>
      <c r="N19" s="26">
        <f t="shared" si="18"/>
        <v>0</v>
      </c>
      <c r="O19" s="30">
        <f t="shared" si="13"/>
        <v>0</v>
      </c>
      <c r="P19" s="24">
        <f t="shared" si="19"/>
        <v>0</v>
      </c>
      <c r="Q19" s="24">
        <f t="shared" si="20"/>
        <v>0</v>
      </c>
      <c r="R19" s="29">
        <f t="shared" si="2"/>
        <v>0</v>
      </c>
      <c r="S19" s="31">
        <f t="shared" si="21"/>
        <v>0</v>
      </c>
      <c r="T19" s="28">
        <f t="shared" si="14"/>
        <v>0</v>
      </c>
      <c r="U19" s="28">
        <f t="shared" si="14"/>
        <v>0</v>
      </c>
      <c r="V19" s="29">
        <f t="shared" si="4"/>
        <v>0</v>
      </c>
      <c r="W19" s="26">
        <f t="shared" si="15"/>
        <v>0</v>
      </c>
      <c r="X19" s="30">
        <f t="shared" si="16"/>
        <v>0</v>
      </c>
      <c r="Y19" s="24">
        <f t="shared" si="17"/>
        <v>0</v>
      </c>
      <c r="Z19" s="24">
        <f t="shared" si="5"/>
        <v>0</v>
      </c>
      <c r="AA19" s="29">
        <f t="shared" si="6"/>
        <v>0</v>
      </c>
      <c r="AB19" s="31">
        <f t="shared" si="7"/>
        <v>0</v>
      </c>
      <c r="AC19" s="15" t="s">
        <v>50</v>
      </c>
      <c r="AD19" s="32" t="str">
        <f>INDEX({"Montag";"Dienstag";"Mittwoch";"Donnerstag";"Freitag";"Samstag";"Sonntag"},WEEKDAY(B19,2))</f>
        <v>Donnerstag</v>
      </c>
      <c r="AE19" s="2"/>
      <c r="AF19" s="2"/>
      <c r="AG19" s="2"/>
      <c r="AH19" s="2"/>
    </row>
    <row r="20" spans="1:34" ht="16.5" thickBot="1" x14ac:dyDescent="0.3">
      <c r="A20" s="35" t="str">
        <f>INDEX({"Montag";"Dienstag";"Mittwoch";"Donnerstag";"Freitag";"Samstag";"Sonntag"},WEEKDAY(B20,2))</f>
        <v>Freitag</v>
      </c>
      <c r="B20" s="57">
        <v>44239</v>
      </c>
      <c r="C20" s="33"/>
      <c r="D20" s="33"/>
      <c r="E20" s="33"/>
      <c r="F20" s="33"/>
      <c r="G20" s="34">
        <f t="shared" si="23"/>
        <v>0</v>
      </c>
      <c r="H20" s="34">
        <f t="shared" si="24"/>
        <v>0</v>
      </c>
      <c r="I20" s="36">
        <f t="shared" si="25"/>
        <v>0</v>
      </c>
      <c r="J20" s="20"/>
      <c r="K20" s="28">
        <f t="shared" si="12"/>
        <v>0</v>
      </c>
      <c r="L20" s="28">
        <f t="shared" si="12"/>
        <v>0</v>
      </c>
      <c r="M20" s="29">
        <f t="shared" si="0"/>
        <v>0</v>
      </c>
      <c r="N20" s="26">
        <f t="shared" si="18"/>
        <v>0</v>
      </c>
      <c r="O20" s="30">
        <f t="shared" si="13"/>
        <v>0</v>
      </c>
      <c r="P20" s="24">
        <f t="shared" si="19"/>
        <v>0</v>
      </c>
      <c r="Q20" s="24">
        <f t="shared" si="20"/>
        <v>0</v>
      </c>
      <c r="R20" s="29">
        <f t="shared" si="2"/>
        <v>0</v>
      </c>
      <c r="S20" s="31">
        <f t="shared" si="21"/>
        <v>0</v>
      </c>
      <c r="T20" s="28">
        <f t="shared" si="14"/>
        <v>0</v>
      </c>
      <c r="U20" s="28">
        <f t="shared" si="14"/>
        <v>0</v>
      </c>
      <c r="V20" s="29">
        <f t="shared" si="4"/>
        <v>0</v>
      </c>
      <c r="W20" s="26">
        <f t="shared" si="15"/>
        <v>0</v>
      </c>
      <c r="X20" s="30">
        <f t="shared" si="16"/>
        <v>0</v>
      </c>
      <c r="Y20" s="24">
        <f t="shared" si="17"/>
        <v>0</v>
      </c>
      <c r="Z20" s="24">
        <f t="shared" si="5"/>
        <v>0</v>
      </c>
      <c r="AA20" s="29">
        <f t="shared" si="6"/>
        <v>0</v>
      </c>
      <c r="AB20" s="31">
        <f t="shared" si="7"/>
        <v>0</v>
      </c>
      <c r="AC20" s="15" t="str">
        <f t="shared" si="22"/>
        <v>nein</v>
      </c>
      <c r="AD20" s="32" t="str">
        <f>INDEX({"Montag";"Dienstag";"Mittwoch";"Donnerstag";"Freitag";"Samstag";"Sonntag"},WEEKDAY(B20,2))</f>
        <v>Freitag</v>
      </c>
      <c r="AE20" s="2"/>
      <c r="AF20" s="2"/>
      <c r="AG20" s="2"/>
      <c r="AH20" s="2"/>
    </row>
    <row r="21" spans="1:34" ht="16.5" thickBot="1" x14ac:dyDescent="0.3">
      <c r="A21" s="35" t="str">
        <f>INDEX({"Montag";"Dienstag";"Mittwoch";"Donnerstag";"Freitag";"Samstag";"Sonntag"},WEEKDAY(B21,2))</f>
        <v>Samstag</v>
      </c>
      <c r="B21" s="57">
        <v>44240</v>
      </c>
      <c r="C21" s="33"/>
      <c r="D21" s="33"/>
      <c r="E21" s="33"/>
      <c r="F21" s="33"/>
      <c r="G21" s="34">
        <f t="shared" si="23"/>
        <v>0</v>
      </c>
      <c r="H21" s="34">
        <f t="shared" si="24"/>
        <v>0</v>
      </c>
      <c r="I21" s="36">
        <f t="shared" si="25"/>
        <v>0</v>
      </c>
      <c r="J21" s="20"/>
      <c r="K21" s="28">
        <f t="shared" si="12"/>
        <v>0</v>
      </c>
      <c r="L21" s="28">
        <f t="shared" si="12"/>
        <v>0</v>
      </c>
      <c r="M21" s="29">
        <f t="shared" si="0"/>
        <v>0</v>
      </c>
      <c r="N21" s="26">
        <f t="shared" si="18"/>
        <v>0</v>
      </c>
      <c r="O21" s="30">
        <f t="shared" si="13"/>
        <v>0</v>
      </c>
      <c r="P21" s="24">
        <f t="shared" si="19"/>
        <v>0</v>
      </c>
      <c r="Q21" s="24">
        <f t="shared" si="20"/>
        <v>0</v>
      </c>
      <c r="R21" s="29">
        <f t="shared" si="2"/>
        <v>0</v>
      </c>
      <c r="S21" s="31">
        <f t="shared" si="21"/>
        <v>0</v>
      </c>
      <c r="T21" s="28">
        <f t="shared" si="14"/>
        <v>0</v>
      </c>
      <c r="U21" s="28">
        <f t="shared" si="14"/>
        <v>0</v>
      </c>
      <c r="V21" s="29">
        <f t="shared" si="4"/>
        <v>0</v>
      </c>
      <c r="W21" s="26">
        <f t="shared" si="15"/>
        <v>0</v>
      </c>
      <c r="X21" s="30">
        <f t="shared" si="16"/>
        <v>0</v>
      </c>
      <c r="Y21" s="24">
        <f t="shared" si="17"/>
        <v>0</v>
      </c>
      <c r="Z21" s="24">
        <f t="shared" si="5"/>
        <v>0</v>
      </c>
      <c r="AA21" s="29">
        <f t="shared" si="6"/>
        <v>0</v>
      </c>
      <c r="AB21" s="31">
        <f t="shared" si="7"/>
        <v>0</v>
      </c>
      <c r="AC21" s="15" t="str">
        <f t="shared" si="22"/>
        <v>ja</v>
      </c>
      <c r="AD21" s="32" t="str">
        <f>INDEX({"Montag";"Dienstag";"Mittwoch";"Donnerstag";"Freitag";"Samstag";"Sonntag"},WEEKDAY(B21,2))</f>
        <v>Samstag</v>
      </c>
      <c r="AE21" s="2"/>
      <c r="AF21" s="2"/>
      <c r="AG21" s="2"/>
      <c r="AH21" s="2"/>
    </row>
    <row r="22" spans="1:34" ht="16.5" thickBot="1" x14ac:dyDescent="0.3">
      <c r="A22" s="37" t="str">
        <f>INDEX({"Montag";"Dienstag";"Mittwoch";"Donnerstag";"Freitag";"Samstag";"Sonntag"},WEEKDAY(B22,2))</f>
        <v>Sonntag</v>
      </c>
      <c r="B22" s="57">
        <v>44241</v>
      </c>
      <c r="C22" s="38"/>
      <c r="D22" s="38"/>
      <c r="E22" s="38"/>
      <c r="F22" s="38"/>
      <c r="G22" s="39">
        <f t="shared" si="23"/>
        <v>0</v>
      </c>
      <c r="H22" s="39">
        <f t="shared" si="24"/>
        <v>0</v>
      </c>
      <c r="I22" s="40">
        <f t="shared" si="25"/>
        <v>0</v>
      </c>
      <c r="J22" s="20"/>
      <c r="K22" s="28">
        <f t="shared" si="12"/>
        <v>0</v>
      </c>
      <c r="L22" s="28">
        <f t="shared" si="12"/>
        <v>0</v>
      </c>
      <c r="M22" s="29">
        <f t="shared" si="0"/>
        <v>0</v>
      </c>
      <c r="N22" s="26">
        <f t="shared" si="18"/>
        <v>0</v>
      </c>
      <c r="O22" s="30">
        <f t="shared" si="13"/>
        <v>0</v>
      </c>
      <c r="P22" s="24">
        <f t="shared" si="19"/>
        <v>0</v>
      </c>
      <c r="Q22" s="24">
        <f t="shared" si="20"/>
        <v>0</v>
      </c>
      <c r="R22" s="29">
        <f t="shared" si="2"/>
        <v>0</v>
      </c>
      <c r="S22" s="31">
        <f t="shared" si="21"/>
        <v>0</v>
      </c>
      <c r="T22" s="28">
        <f t="shared" si="14"/>
        <v>0</v>
      </c>
      <c r="U22" s="28">
        <f t="shared" si="14"/>
        <v>0</v>
      </c>
      <c r="V22" s="29">
        <f t="shared" si="4"/>
        <v>0</v>
      </c>
      <c r="W22" s="26">
        <f t="shared" si="15"/>
        <v>0</v>
      </c>
      <c r="X22" s="30">
        <f t="shared" si="16"/>
        <v>0</v>
      </c>
      <c r="Y22" s="24">
        <f t="shared" si="17"/>
        <v>0</v>
      </c>
      <c r="Z22" s="24">
        <f t="shared" si="5"/>
        <v>0</v>
      </c>
      <c r="AA22" s="29">
        <f t="shared" si="6"/>
        <v>0</v>
      </c>
      <c r="AB22" s="31">
        <f t="shared" si="7"/>
        <v>0</v>
      </c>
      <c r="AC22" s="15" t="str">
        <f t="shared" si="22"/>
        <v>ja</v>
      </c>
      <c r="AD22" s="32" t="str">
        <f>INDEX({"Montag";"Dienstag";"Mittwoch";"Donnerstag";"Freitag";"Samstag";"Sonntag"},WEEKDAY(B22,2))</f>
        <v>Sonntag</v>
      </c>
      <c r="AE22" s="2"/>
      <c r="AF22" s="2"/>
      <c r="AG22" s="2"/>
      <c r="AH22" s="2"/>
    </row>
    <row r="23" spans="1:34" ht="16.5" thickBot="1" x14ac:dyDescent="0.3">
      <c r="A23" s="49"/>
      <c r="B23" s="41"/>
      <c r="C23" s="48"/>
      <c r="D23" s="84" t="s">
        <v>44</v>
      </c>
      <c r="E23" s="85"/>
      <c r="F23" s="86">
        <f>SUM(G16:G22)+SUM(H16:H22)+SUM(I16:I22)</f>
        <v>0</v>
      </c>
      <c r="G23" s="41"/>
      <c r="H23" s="41"/>
      <c r="I23" s="50"/>
      <c r="J23" s="20"/>
      <c r="K23" s="28"/>
      <c r="L23" s="28"/>
      <c r="M23" s="29"/>
      <c r="N23" s="26"/>
      <c r="O23" s="30"/>
      <c r="P23" s="24"/>
      <c r="Q23" s="24"/>
      <c r="R23" s="29"/>
      <c r="S23" s="31"/>
      <c r="T23" s="28"/>
      <c r="U23" s="28"/>
      <c r="V23" s="29"/>
      <c r="W23" s="26"/>
      <c r="X23" s="30"/>
      <c r="Y23" s="24"/>
      <c r="Z23" s="24"/>
      <c r="AA23" s="29"/>
      <c r="AB23" s="31"/>
      <c r="AD23" s="32"/>
      <c r="AE23" s="2"/>
      <c r="AF23" s="2"/>
      <c r="AG23" s="2"/>
      <c r="AH23" s="2"/>
    </row>
    <row r="24" spans="1:34" ht="16.5" thickBot="1" x14ac:dyDescent="0.3">
      <c r="A24" s="56" t="str">
        <f>INDEX({"Montag";"Dienstag";"Mittwoch";"Donnerstag";"Freitag";"Samstag";"Sonntag"},WEEKDAY(B24,2))</f>
        <v>Montag</v>
      </c>
      <c r="B24" s="57">
        <v>44242</v>
      </c>
      <c r="C24" s="58"/>
      <c r="D24" s="58"/>
      <c r="E24" s="58"/>
      <c r="F24" s="58"/>
      <c r="G24" s="59">
        <f>IF(AC24="ja",0,R24)+IF(AC24="ja",0,AA24)</f>
        <v>0</v>
      </c>
      <c r="H24" s="59">
        <f>((M24+V24)-G24-I24)</f>
        <v>0</v>
      </c>
      <c r="I24" s="60">
        <f>IF(AC24="ja",0,(N24+O24))+IF(AC24="ja",0,(W24+X24))</f>
        <v>0</v>
      </c>
      <c r="J24" s="20"/>
      <c r="K24" s="28">
        <f t="shared" ref="K24:L30" si="26">C24*24</f>
        <v>0</v>
      </c>
      <c r="L24" s="28">
        <f t="shared" si="26"/>
        <v>0</v>
      </c>
      <c r="M24" s="29">
        <f t="shared" ref="M24:M30" si="27">IF(L24&lt;K24,-(L24-K24),L24-K24)</f>
        <v>0</v>
      </c>
      <c r="N24" s="26">
        <f t="shared" ref="N24:N30" si="28">IF(K24=0,0,IF(K24&lt;=5,IF(L24&lt;5,M24,5-K24)))</f>
        <v>0</v>
      </c>
      <c r="O24" s="30">
        <f t="shared" si="13"/>
        <v>0</v>
      </c>
      <c r="P24" s="24">
        <f t="shared" ref="P24:P30" si="29">IF(C24="",0,IF(K24&lt;8,8,K24))</f>
        <v>0</v>
      </c>
      <c r="Q24" s="24">
        <f t="shared" ref="Q24:Q30" si="30">IF(L24&gt;18,18,L24)</f>
        <v>0</v>
      </c>
      <c r="R24" s="29">
        <f t="shared" ref="R24:R30" si="31">IF(Q24&lt;P24,0,Q24-P24)</f>
        <v>0</v>
      </c>
      <c r="S24" s="31">
        <f t="shared" ref="S24:S30" si="32">M24-N24-O24-R24</f>
        <v>0</v>
      </c>
      <c r="T24" s="28">
        <f t="shared" si="14"/>
        <v>0</v>
      </c>
      <c r="U24" s="28">
        <f t="shared" si="14"/>
        <v>0</v>
      </c>
      <c r="V24" s="29">
        <f t="shared" si="4"/>
        <v>0</v>
      </c>
      <c r="W24" s="26">
        <f t="shared" si="15"/>
        <v>0</v>
      </c>
      <c r="X24" s="30">
        <f t="shared" si="16"/>
        <v>0</v>
      </c>
      <c r="Y24" s="24">
        <f t="shared" si="17"/>
        <v>0</v>
      </c>
      <c r="Z24" s="24">
        <f t="shared" si="5"/>
        <v>0</v>
      </c>
      <c r="AA24" s="29">
        <f t="shared" si="6"/>
        <v>0</v>
      </c>
      <c r="AB24" s="31">
        <f t="shared" si="7"/>
        <v>0</v>
      </c>
      <c r="AC24" s="15" t="str">
        <f t="shared" ref="AC24:AC30" si="33">IF(WEEKDAY(B24)=1,"ja",IF(WEEKDAY(B24)=7,"ja","nein"))</f>
        <v>nein</v>
      </c>
      <c r="AD24" s="32" t="str">
        <f>INDEX({"Montag";"Dienstag";"Mittwoch";"Donnerstag";"Freitag";"Samstag";"Sonntag"},WEEKDAY(B24,2))</f>
        <v>Montag</v>
      </c>
      <c r="AE24" s="2"/>
      <c r="AF24" s="2"/>
      <c r="AG24" s="2"/>
      <c r="AH24" s="2"/>
    </row>
    <row r="25" spans="1:34" ht="16.5" thickBot="1" x14ac:dyDescent="0.3">
      <c r="A25" s="35" t="str">
        <f>INDEX({"Montag";"Dienstag";"Mittwoch";"Donnerstag";"Freitag";"Samstag";"Sonntag"},WEEKDAY(B25,2))</f>
        <v>Dienstag</v>
      </c>
      <c r="B25" s="57">
        <v>44243</v>
      </c>
      <c r="C25" s="33"/>
      <c r="D25" s="33"/>
      <c r="E25" s="33"/>
      <c r="F25" s="33"/>
      <c r="G25" s="34">
        <f t="shared" ref="G25:G30" si="34">IF(AC25="ja",0,R25)+IF(AC25="ja",0,AA25)</f>
        <v>0</v>
      </c>
      <c r="H25" s="34">
        <f t="shared" ref="H25:H30" si="35">((M25+V25)-G25-I25)</f>
        <v>0</v>
      </c>
      <c r="I25" s="36">
        <f t="shared" ref="I25:I30" si="36">IF(AC25="ja",0,(N25+O25))+IF(AC25="ja",0,(W25+X25))</f>
        <v>0</v>
      </c>
      <c r="J25" s="20"/>
      <c r="K25" s="28">
        <f t="shared" si="26"/>
        <v>0</v>
      </c>
      <c r="L25" s="28">
        <f t="shared" si="26"/>
        <v>0</v>
      </c>
      <c r="M25" s="29">
        <f t="shared" si="27"/>
        <v>0</v>
      </c>
      <c r="N25" s="26">
        <f t="shared" si="28"/>
        <v>0</v>
      </c>
      <c r="O25" s="30">
        <f t="shared" si="13"/>
        <v>0</v>
      </c>
      <c r="P25" s="24">
        <f t="shared" si="29"/>
        <v>0</v>
      </c>
      <c r="Q25" s="24">
        <f t="shared" si="30"/>
        <v>0</v>
      </c>
      <c r="R25" s="29">
        <f t="shared" si="31"/>
        <v>0</v>
      </c>
      <c r="S25" s="31">
        <f t="shared" si="32"/>
        <v>0</v>
      </c>
      <c r="T25" s="28">
        <f t="shared" si="14"/>
        <v>0</v>
      </c>
      <c r="U25" s="28">
        <f t="shared" si="14"/>
        <v>0</v>
      </c>
      <c r="V25" s="29">
        <f t="shared" si="4"/>
        <v>0</v>
      </c>
      <c r="W25" s="26">
        <f t="shared" si="15"/>
        <v>0</v>
      </c>
      <c r="X25" s="30">
        <f t="shared" si="16"/>
        <v>0</v>
      </c>
      <c r="Y25" s="24">
        <f t="shared" si="17"/>
        <v>0</v>
      </c>
      <c r="Z25" s="24">
        <f t="shared" si="5"/>
        <v>0</v>
      </c>
      <c r="AA25" s="29">
        <f t="shared" si="6"/>
        <v>0</v>
      </c>
      <c r="AB25" s="31">
        <f t="shared" si="7"/>
        <v>0</v>
      </c>
      <c r="AC25" s="15" t="str">
        <f t="shared" si="33"/>
        <v>nein</v>
      </c>
      <c r="AD25" s="32" t="str">
        <f>INDEX({"Montag";"Dienstag";"Mittwoch";"Donnerstag";"Freitag";"Samstag";"Sonntag"},WEEKDAY(B25,2))</f>
        <v>Dienstag</v>
      </c>
      <c r="AE25" s="2"/>
      <c r="AF25" s="2"/>
      <c r="AG25" s="2"/>
      <c r="AH25" s="2"/>
    </row>
    <row r="26" spans="1:34" ht="16.5" thickBot="1" x14ac:dyDescent="0.3">
      <c r="A26" s="35" t="str">
        <f>INDEX({"Montag";"Dienstag";"Mittwoch";"Donnerstag";"Freitag";"Samstag";"Sonntag"},WEEKDAY(B26,2))</f>
        <v>Mittwoch</v>
      </c>
      <c r="B26" s="57">
        <v>44244</v>
      </c>
      <c r="C26" s="33"/>
      <c r="D26" s="33"/>
      <c r="E26" s="33"/>
      <c r="F26" s="33"/>
      <c r="G26" s="34">
        <f t="shared" si="34"/>
        <v>0</v>
      </c>
      <c r="H26" s="34">
        <f t="shared" si="35"/>
        <v>0</v>
      </c>
      <c r="I26" s="36">
        <f t="shared" si="36"/>
        <v>0</v>
      </c>
      <c r="J26" s="20"/>
      <c r="K26" s="28">
        <f t="shared" si="26"/>
        <v>0</v>
      </c>
      <c r="L26" s="28">
        <f t="shared" si="26"/>
        <v>0</v>
      </c>
      <c r="M26" s="29">
        <f t="shared" si="27"/>
        <v>0</v>
      </c>
      <c r="N26" s="26">
        <f t="shared" si="28"/>
        <v>0</v>
      </c>
      <c r="O26" s="30">
        <f t="shared" si="13"/>
        <v>0</v>
      </c>
      <c r="P26" s="24">
        <f t="shared" si="29"/>
        <v>0</v>
      </c>
      <c r="Q26" s="24">
        <f t="shared" si="30"/>
        <v>0</v>
      </c>
      <c r="R26" s="29">
        <f t="shared" si="31"/>
        <v>0</v>
      </c>
      <c r="S26" s="31">
        <f t="shared" si="32"/>
        <v>0</v>
      </c>
      <c r="T26" s="28">
        <f t="shared" si="14"/>
        <v>0</v>
      </c>
      <c r="U26" s="28">
        <f t="shared" si="14"/>
        <v>0</v>
      </c>
      <c r="V26" s="29">
        <f t="shared" si="4"/>
        <v>0</v>
      </c>
      <c r="W26" s="26">
        <f t="shared" si="15"/>
        <v>0</v>
      </c>
      <c r="X26" s="30">
        <f t="shared" si="16"/>
        <v>0</v>
      </c>
      <c r="Y26" s="24">
        <f t="shared" si="17"/>
        <v>0</v>
      </c>
      <c r="Z26" s="24">
        <f t="shared" si="5"/>
        <v>0</v>
      </c>
      <c r="AA26" s="29">
        <f t="shared" si="6"/>
        <v>0</v>
      </c>
      <c r="AB26" s="31">
        <f t="shared" si="7"/>
        <v>0</v>
      </c>
      <c r="AC26" s="15" t="str">
        <f t="shared" si="33"/>
        <v>nein</v>
      </c>
      <c r="AD26" s="32" t="str">
        <f>INDEX({"Montag";"Dienstag";"Mittwoch";"Donnerstag";"Freitag";"Samstag";"Sonntag"},WEEKDAY(B26,2))</f>
        <v>Mittwoch</v>
      </c>
      <c r="AE26" s="2"/>
      <c r="AF26" s="2"/>
      <c r="AG26" s="2"/>
      <c r="AH26" s="2"/>
    </row>
    <row r="27" spans="1:34" ht="16.5" thickBot="1" x14ac:dyDescent="0.3">
      <c r="A27" s="35" t="str">
        <f>INDEX({"Montag";"Dienstag";"Mittwoch";"Donnerstag";"Freitag";"Samstag";"Sonntag"},WEEKDAY(B27,2))</f>
        <v>Donnerstag</v>
      </c>
      <c r="B27" s="57">
        <v>44245</v>
      </c>
      <c r="C27" s="33"/>
      <c r="D27" s="33"/>
      <c r="E27" s="33"/>
      <c r="F27" s="33"/>
      <c r="G27" s="34">
        <f t="shared" si="34"/>
        <v>0</v>
      </c>
      <c r="H27" s="34">
        <f t="shared" si="35"/>
        <v>0</v>
      </c>
      <c r="I27" s="36">
        <f t="shared" si="36"/>
        <v>0</v>
      </c>
      <c r="J27" s="20"/>
      <c r="K27" s="28">
        <f t="shared" si="26"/>
        <v>0</v>
      </c>
      <c r="L27" s="28">
        <f t="shared" si="26"/>
        <v>0</v>
      </c>
      <c r="M27" s="29">
        <f t="shared" si="27"/>
        <v>0</v>
      </c>
      <c r="N27" s="26">
        <f t="shared" si="28"/>
        <v>0</v>
      </c>
      <c r="O27" s="30">
        <f t="shared" si="13"/>
        <v>0</v>
      </c>
      <c r="P27" s="24">
        <f t="shared" si="29"/>
        <v>0</v>
      </c>
      <c r="Q27" s="24">
        <f t="shared" si="30"/>
        <v>0</v>
      </c>
      <c r="R27" s="29">
        <f t="shared" si="31"/>
        <v>0</v>
      </c>
      <c r="S27" s="31">
        <f t="shared" si="32"/>
        <v>0</v>
      </c>
      <c r="T27" s="28">
        <f t="shared" si="14"/>
        <v>0</v>
      </c>
      <c r="U27" s="28">
        <f t="shared" si="14"/>
        <v>0</v>
      </c>
      <c r="V27" s="29">
        <f t="shared" si="4"/>
        <v>0</v>
      </c>
      <c r="W27" s="26">
        <f t="shared" si="15"/>
        <v>0</v>
      </c>
      <c r="X27" s="30">
        <f t="shared" si="16"/>
        <v>0</v>
      </c>
      <c r="Y27" s="24">
        <f t="shared" si="17"/>
        <v>0</v>
      </c>
      <c r="Z27" s="24">
        <f t="shared" si="5"/>
        <v>0</v>
      </c>
      <c r="AA27" s="29">
        <f t="shared" si="6"/>
        <v>0</v>
      </c>
      <c r="AB27" s="31">
        <f t="shared" si="7"/>
        <v>0</v>
      </c>
      <c r="AC27" s="15" t="str">
        <f t="shared" si="33"/>
        <v>nein</v>
      </c>
      <c r="AD27" s="32" t="str">
        <f>INDEX({"Montag";"Dienstag";"Mittwoch";"Donnerstag";"Freitag";"Samstag";"Sonntag"},WEEKDAY(B27,2))</f>
        <v>Donnerstag</v>
      </c>
      <c r="AE27" s="2"/>
      <c r="AF27" s="2"/>
      <c r="AG27" s="2"/>
      <c r="AH27" s="2"/>
    </row>
    <row r="28" spans="1:34" ht="16.5" thickBot="1" x14ac:dyDescent="0.3">
      <c r="A28" s="35" t="str">
        <f>INDEX({"Montag";"Dienstag";"Mittwoch";"Donnerstag";"Freitag";"Samstag";"Sonntag"},WEEKDAY(B28,2))</f>
        <v>Freitag</v>
      </c>
      <c r="B28" s="57">
        <v>44246</v>
      </c>
      <c r="C28" s="33"/>
      <c r="D28" s="33"/>
      <c r="E28" s="33"/>
      <c r="F28" s="33"/>
      <c r="G28" s="34">
        <f t="shared" si="34"/>
        <v>0</v>
      </c>
      <c r="H28" s="34">
        <f t="shared" si="35"/>
        <v>0</v>
      </c>
      <c r="I28" s="36">
        <f t="shared" si="36"/>
        <v>0</v>
      </c>
      <c r="J28" s="20"/>
      <c r="K28" s="28">
        <f t="shared" si="26"/>
        <v>0</v>
      </c>
      <c r="L28" s="28">
        <f t="shared" si="26"/>
        <v>0</v>
      </c>
      <c r="M28" s="29">
        <f t="shared" si="27"/>
        <v>0</v>
      </c>
      <c r="N28" s="26">
        <f t="shared" si="28"/>
        <v>0</v>
      </c>
      <c r="O28" s="30">
        <f t="shared" si="13"/>
        <v>0</v>
      </c>
      <c r="P28" s="24">
        <f t="shared" si="29"/>
        <v>0</v>
      </c>
      <c r="Q28" s="24">
        <f t="shared" si="30"/>
        <v>0</v>
      </c>
      <c r="R28" s="29">
        <f t="shared" si="31"/>
        <v>0</v>
      </c>
      <c r="S28" s="31">
        <f t="shared" si="32"/>
        <v>0</v>
      </c>
      <c r="T28" s="28">
        <f t="shared" si="14"/>
        <v>0</v>
      </c>
      <c r="U28" s="28">
        <f t="shared" si="14"/>
        <v>0</v>
      </c>
      <c r="V28" s="29">
        <f t="shared" si="4"/>
        <v>0</v>
      </c>
      <c r="W28" s="26">
        <f t="shared" si="15"/>
        <v>0</v>
      </c>
      <c r="X28" s="30">
        <f t="shared" si="16"/>
        <v>0</v>
      </c>
      <c r="Y28" s="24">
        <f t="shared" si="17"/>
        <v>0</v>
      </c>
      <c r="Z28" s="24">
        <f t="shared" si="5"/>
        <v>0</v>
      </c>
      <c r="AA28" s="29">
        <f t="shared" si="6"/>
        <v>0</v>
      </c>
      <c r="AB28" s="31">
        <f t="shared" si="7"/>
        <v>0</v>
      </c>
      <c r="AC28" s="15" t="str">
        <f t="shared" si="33"/>
        <v>nein</v>
      </c>
      <c r="AD28" s="32" t="str">
        <f>INDEX({"Montag";"Dienstag";"Mittwoch";"Donnerstag";"Freitag";"Samstag";"Sonntag"},WEEKDAY(B28,2))</f>
        <v>Freitag</v>
      </c>
      <c r="AE28" s="2"/>
      <c r="AF28" s="2"/>
      <c r="AG28" s="2"/>
      <c r="AH28" s="2"/>
    </row>
    <row r="29" spans="1:34" ht="16.5" thickBot="1" x14ac:dyDescent="0.3">
      <c r="A29" s="35" t="str">
        <f>INDEX({"Montag";"Dienstag";"Mittwoch";"Donnerstag";"Freitag";"Samstag";"Sonntag"},WEEKDAY(B29,2))</f>
        <v>Samstag</v>
      </c>
      <c r="B29" s="57">
        <v>44247</v>
      </c>
      <c r="C29" s="33"/>
      <c r="D29" s="33"/>
      <c r="E29" s="33"/>
      <c r="F29" s="33"/>
      <c r="G29" s="34">
        <f t="shared" si="34"/>
        <v>0</v>
      </c>
      <c r="H29" s="34">
        <f t="shared" si="35"/>
        <v>0</v>
      </c>
      <c r="I29" s="36">
        <f t="shared" si="36"/>
        <v>0</v>
      </c>
      <c r="J29" s="20"/>
      <c r="K29" s="28">
        <f t="shared" si="26"/>
        <v>0</v>
      </c>
      <c r="L29" s="28">
        <f t="shared" si="26"/>
        <v>0</v>
      </c>
      <c r="M29" s="29">
        <f t="shared" si="27"/>
        <v>0</v>
      </c>
      <c r="N29" s="26">
        <f t="shared" si="28"/>
        <v>0</v>
      </c>
      <c r="O29" s="30">
        <f t="shared" si="13"/>
        <v>0</v>
      </c>
      <c r="P29" s="24">
        <f t="shared" si="29"/>
        <v>0</v>
      </c>
      <c r="Q29" s="24">
        <f t="shared" si="30"/>
        <v>0</v>
      </c>
      <c r="R29" s="29">
        <f t="shared" si="31"/>
        <v>0</v>
      </c>
      <c r="S29" s="31">
        <f t="shared" si="32"/>
        <v>0</v>
      </c>
      <c r="T29" s="28">
        <f t="shared" si="14"/>
        <v>0</v>
      </c>
      <c r="U29" s="28">
        <f t="shared" si="14"/>
        <v>0</v>
      </c>
      <c r="V29" s="29">
        <f t="shared" si="4"/>
        <v>0</v>
      </c>
      <c r="W29" s="26">
        <f t="shared" si="15"/>
        <v>0</v>
      </c>
      <c r="X29" s="30">
        <f t="shared" si="16"/>
        <v>0</v>
      </c>
      <c r="Y29" s="24">
        <f t="shared" si="17"/>
        <v>0</v>
      </c>
      <c r="Z29" s="24">
        <f t="shared" si="5"/>
        <v>0</v>
      </c>
      <c r="AA29" s="29">
        <f t="shared" si="6"/>
        <v>0</v>
      </c>
      <c r="AB29" s="31">
        <f t="shared" si="7"/>
        <v>0</v>
      </c>
      <c r="AC29" s="15" t="str">
        <f t="shared" si="33"/>
        <v>ja</v>
      </c>
      <c r="AD29" s="32" t="str">
        <f>INDEX({"Montag";"Dienstag";"Mittwoch";"Donnerstag";"Freitag";"Samstag";"Sonntag"},WEEKDAY(B29,2))</f>
        <v>Samstag</v>
      </c>
      <c r="AE29" s="2"/>
      <c r="AF29" s="2"/>
      <c r="AG29" s="2"/>
      <c r="AH29" s="2"/>
    </row>
    <row r="30" spans="1:34" ht="16.5" thickBot="1" x14ac:dyDescent="0.3">
      <c r="A30" s="37" t="str">
        <f>INDEX({"Montag";"Dienstag";"Mittwoch";"Donnerstag";"Freitag";"Samstag";"Sonntag"},WEEKDAY(B30,2))</f>
        <v>Sonntag</v>
      </c>
      <c r="B30" s="57">
        <v>44248</v>
      </c>
      <c r="C30" s="38"/>
      <c r="D30" s="38"/>
      <c r="E30" s="38"/>
      <c r="F30" s="38"/>
      <c r="G30" s="39">
        <f t="shared" si="34"/>
        <v>0</v>
      </c>
      <c r="H30" s="39">
        <f t="shared" si="35"/>
        <v>0</v>
      </c>
      <c r="I30" s="40">
        <f t="shared" si="36"/>
        <v>0</v>
      </c>
      <c r="J30" s="20"/>
      <c r="K30" s="28">
        <f t="shared" si="26"/>
        <v>0</v>
      </c>
      <c r="L30" s="28">
        <f t="shared" si="26"/>
        <v>0</v>
      </c>
      <c r="M30" s="29">
        <f t="shared" si="27"/>
        <v>0</v>
      </c>
      <c r="N30" s="26">
        <f t="shared" si="28"/>
        <v>0</v>
      </c>
      <c r="O30" s="30">
        <f t="shared" si="13"/>
        <v>0</v>
      </c>
      <c r="P30" s="24">
        <f t="shared" si="29"/>
        <v>0</v>
      </c>
      <c r="Q30" s="24">
        <f t="shared" si="30"/>
        <v>0</v>
      </c>
      <c r="R30" s="29">
        <f t="shared" si="31"/>
        <v>0</v>
      </c>
      <c r="S30" s="31">
        <f t="shared" si="32"/>
        <v>0</v>
      </c>
      <c r="T30" s="28">
        <f t="shared" si="14"/>
        <v>0</v>
      </c>
      <c r="U30" s="28">
        <f t="shared" si="14"/>
        <v>0</v>
      </c>
      <c r="V30" s="29">
        <f t="shared" si="4"/>
        <v>0</v>
      </c>
      <c r="W30" s="26">
        <f t="shared" si="15"/>
        <v>0</v>
      </c>
      <c r="X30" s="30">
        <f t="shared" si="16"/>
        <v>0</v>
      </c>
      <c r="Y30" s="24">
        <f t="shared" si="17"/>
        <v>0</v>
      </c>
      <c r="Z30" s="24">
        <f t="shared" si="5"/>
        <v>0</v>
      </c>
      <c r="AA30" s="29">
        <f t="shared" si="6"/>
        <v>0</v>
      </c>
      <c r="AB30" s="31">
        <f t="shared" si="7"/>
        <v>0</v>
      </c>
      <c r="AC30" s="15" t="str">
        <f t="shared" si="33"/>
        <v>ja</v>
      </c>
      <c r="AD30" s="32" t="str">
        <f>INDEX({"Montag";"Dienstag";"Mittwoch";"Donnerstag";"Freitag";"Samstag";"Sonntag"},WEEKDAY(B30,2))</f>
        <v>Sonntag</v>
      </c>
      <c r="AE30" s="2"/>
      <c r="AF30" s="2"/>
      <c r="AG30" s="2"/>
      <c r="AH30" s="2"/>
    </row>
    <row r="31" spans="1:34" ht="16.5" thickBot="1" x14ac:dyDescent="0.3">
      <c r="A31" s="49"/>
      <c r="B31" s="41"/>
      <c r="D31" s="84" t="s">
        <v>44</v>
      </c>
      <c r="E31" s="85"/>
      <c r="F31" s="86">
        <f>SUM(G24:G30)+SUM(H24:H30)+SUM(I24:I30)</f>
        <v>0</v>
      </c>
      <c r="G31" s="41"/>
      <c r="H31" s="41"/>
      <c r="I31" s="50"/>
      <c r="J31" s="20"/>
      <c r="K31" s="28"/>
      <c r="L31" s="28"/>
      <c r="M31" s="29"/>
      <c r="N31" s="26"/>
      <c r="O31" s="30"/>
      <c r="P31" s="24"/>
      <c r="Q31" s="24"/>
      <c r="R31" s="29"/>
      <c r="S31" s="31"/>
      <c r="T31" s="28"/>
      <c r="U31" s="28"/>
      <c r="V31" s="29"/>
      <c r="W31" s="26"/>
      <c r="X31" s="30"/>
      <c r="Y31" s="24"/>
      <c r="Z31" s="24"/>
      <c r="AA31" s="29"/>
      <c r="AB31" s="31"/>
      <c r="AD31" s="32"/>
      <c r="AE31" s="2"/>
      <c r="AF31" s="2"/>
      <c r="AG31" s="2"/>
      <c r="AH31" s="2"/>
    </row>
    <row r="32" spans="1:34" ht="16.5" thickBot="1" x14ac:dyDescent="0.3">
      <c r="A32" s="56" t="str">
        <f>INDEX({"Montag";"Dienstag";"Mittwoch";"Donnerstag";"Freitag";"Samstag";"Sonntag"},WEEKDAY(B32,2))</f>
        <v>Montag</v>
      </c>
      <c r="B32" s="57">
        <v>44249</v>
      </c>
      <c r="C32" s="58"/>
      <c r="D32" s="58"/>
      <c r="E32" s="58"/>
      <c r="F32" s="58"/>
      <c r="G32" s="59">
        <f>IF(AC32="ja",0,R32)+IF(AC32="ja",0,AA32)</f>
        <v>0</v>
      </c>
      <c r="H32" s="59">
        <f>((M32+V32)-G32-I32)</f>
        <v>0</v>
      </c>
      <c r="I32" s="60">
        <f>IF(AC32="ja",0,(N32+O32))+IF(AC32="ja",0,(W32+X32))</f>
        <v>0</v>
      </c>
      <c r="J32" s="20"/>
      <c r="K32" s="28">
        <f t="shared" ref="K32:L38" si="37">C32*24</f>
        <v>0</v>
      </c>
      <c r="L32" s="28">
        <f t="shared" si="37"/>
        <v>0</v>
      </c>
      <c r="M32" s="29">
        <f t="shared" ref="M32:M38" si="38">IF(L32&lt;K32,-(L32-K32),L32-K32)</f>
        <v>0</v>
      </c>
      <c r="N32" s="26">
        <f t="shared" ref="N32:N38" si="39">IF(K32=0,0,IF(K32&lt;=5,IF(L32&lt;5,M32,5-K32)))</f>
        <v>0</v>
      </c>
      <c r="O32" s="30">
        <f t="shared" si="13"/>
        <v>0</v>
      </c>
      <c r="P32" s="24">
        <f t="shared" ref="P32:P38" si="40">IF(C32="",0,IF(K32&lt;8,8,K32))</f>
        <v>0</v>
      </c>
      <c r="Q32" s="24">
        <f t="shared" ref="Q32:Q38" si="41">IF(L32&gt;18,18,L32)</f>
        <v>0</v>
      </c>
      <c r="R32" s="29">
        <f t="shared" ref="R32:R38" si="42">IF(Q32&lt;P32,0,Q32-P32)</f>
        <v>0</v>
      </c>
      <c r="S32" s="31">
        <f t="shared" ref="S32:S38" si="43">M32-N32-O32-R32</f>
        <v>0</v>
      </c>
      <c r="T32" s="28">
        <f t="shared" si="14"/>
        <v>0</v>
      </c>
      <c r="U32" s="28">
        <f t="shared" si="14"/>
        <v>0</v>
      </c>
      <c r="V32" s="29">
        <f t="shared" si="4"/>
        <v>0</v>
      </c>
      <c r="W32" s="26">
        <f t="shared" si="15"/>
        <v>0</v>
      </c>
      <c r="X32" s="30">
        <f t="shared" si="16"/>
        <v>0</v>
      </c>
      <c r="Y32" s="24">
        <f t="shared" si="17"/>
        <v>0</v>
      </c>
      <c r="Z32" s="24">
        <f t="shared" si="5"/>
        <v>0</v>
      </c>
      <c r="AA32" s="29">
        <f t="shared" si="6"/>
        <v>0</v>
      </c>
      <c r="AB32" s="31">
        <f t="shared" si="7"/>
        <v>0</v>
      </c>
      <c r="AC32" s="15" t="s">
        <v>50</v>
      </c>
      <c r="AD32" s="32" t="str">
        <f>INDEX({"Montag";"Dienstag";"Mittwoch";"Donnerstag";"Freitag";"Samstag";"Sonntag"},WEEKDAY(B32,2))</f>
        <v>Montag</v>
      </c>
      <c r="AE32" s="2"/>
      <c r="AF32" s="2"/>
      <c r="AG32" s="2"/>
      <c r="AH32" s="2"/>
    </row>
    <row r="33" spans="1:34" ht="16.5" thickBot="1" x14ac:dyDescent="0.3">
      <c r="A33" s="35" t="str">
        <f>INDEX({"Montag";"Dienstag";"Mittwoch";"Donnerstag";"Freitag";"Samstag";"Sonntag"},WEEKDAY(B33,2))</f>
        <v>Dienstag</v>
      </c>
      <c r="B33" s="57">
        <v>44250</v>
      </c>
      <c r="C33" s="33"/>
      <c r="D33" s="33"/>
      <c r="E33" s="33"/>
      <c r="F33" s="33"/>
      <c r="G33" s="34">
        <f t="shared" ref="G33:G38" si="44">IF(AC33="ja",0,R33)+IF(AC33="ja",0,AA33)</f>
        <v>0</v>
      </c>
      <c r="H33" s="34">
        <f t="shared" ref="H33:H38" si="45">((M33+V33)-G33-I33)</f>
        <v>0</v>
      </c>
      <c r="I33" s="36">
        <f t="shared" ref="I33:I38" si="46">IF(AC33="ja",0,(N33+O33))+IF(AC33="ja",0,(W33+X33))</f>
        <v>0</v>
      </c>
      <c r="J33" s="20"/>
      <c r="K33" s="28">
        <f t="shared" si="37"/>
        <v>0</v>
      </c>
      <c r="L33" s="28">
        <f t="shared" si="37"/>
        <v>0</v>
      </c>
      <c r="M33" s="29">
        <f t="shared" si="38"/>
        <v>0</v>
      </c>
      <c r="N33" s="26">
        <f t="shared" si="39"/>
        <v>0</v>
      </c>
      <c r="O33" s="30">
        <f t="shared" si="13"/>
        <v>0</v>
      </c>
      <c r="P33" s="24">
        <f t="shared" si="40"/>
        <v>0</v>
      </c>
      <c r="Q33" s="24">
        <f t="shared" si="41"/>
        <v>0</v>
      </c>
      <c r="R33" s="29">
        <f t="shared" si="42"/>
        <v>0</v>
      </c>
      <c r="S33" s="31">
        <f t="shared" si="43"/>
        <v>0</v>
      </c>
      <c r="T33" s="28">
        <f t="shared" si="14"/>
        <v>0</v>
      </c>
      <c r="U33" s="28">
        <f t="shared" si="14"/>
        <v>0</v>
      </c>
      <c r="V33" s="29">
        <f t="shared" si="4"/>
        <v>0</v>
      </c>
      <c r="W33" s="26">
        <f t="shared" si="15"/>
        <v>0</v>
      </c>
      <c r="X33" s="30">
        <f t="shared" si="16"/>
        <v>0</v>
      </c>
      <c r="Y33" s="24">
        <f t="shared" si="17"/>
        <v>0</v>
      </c>
      <c r="Z33" s="24">
        <f t="shared" si="5"/>
        <v>0</v>
      </c>
      <c r="AA33" s="29">
        <f t="shared" si="6"/>
        <v>0</v>
      </c>
      <c r="AB33" s="31">
        <f t="shared" si="7"/>
        <v>0</v>
      </c>
      <c r="AC33" s="15" t="str">
        <f t="shared" ref="AC33:AC38" si="47">IF(WEEKDAY(B33)=1,"ja",IF(WEEKDAY(B33)=7,"ja","nein"))</f>
        <v>nein</v>
      </c>
      <c r="AD33" s="32" t="str">
        <f>INDEX({"Montag";"Dienstag";"Mittwoch";"Donnerstag";"Freitag";"Samstag";"Sonntag"},WEEKDAY(B33,2))</f>
        <v>Dienstag</v>
      </c>
      <c r="AE33" s="2"/>
      <c r="AF33" s="2"/>
      <c r="AG33" s="2"/>
      <c r="AH33" s="2"/>
    </row>
    <row r="34" spans="1:34" ht="16.5" thickBot="1" x14ac:dyDescent="0.3">
      <c r="A34" s="35" t="str">
        <f>INDEX({"Montag";"Dienstag";"Mittwoch";"Donnerstag";"Freitag";"Samstag";"Sonntag"},WEEKDAY(B34,2))</f>
        <v>Mittwoch</v>
      </c>
      <c r="B34" s="57">
        <v>44251</v>
      </c>
      <c r="C34" s="33"/>
      <c r="D34" s="33"/>
      <c r="E34" s="33"/>
      <c r="F34" s="33"/>
      <c r="G34" s="34">
        <f t="shared" si="44"/>
        <v>0</v>
      </c>
      <c r="H34" s="34">
        <f t="shared" si="45"/>
        <v>0</v>
      </c>
      <c r="I34" s="36">
        <f t="shared" si="46"/>
        <v>0</v>
      </c>
      <c r="J34" s="20"/>
      <c r="K34" s="28">
        <f t="shared" si="37"/>
        <v>0</v>
      </c>
      <c r="L34" s="28">
        <f t="shared" si="37"/>
        <v>0</v>
      </c>
      <c r="M34" s="29">
        <f t="shared" si="38"/>
        <v>0</v>
      </c>
      <c r="N34" s="26">
        <f t="shared" si="39"/>
        <v>0</v>
      </c>
      <c r="O34" s="30">
        <f t="shared" si="13"/>
        <v>0</v>
      </c>
      <c r="P34" s="24">
        <f t="shared" si="40"/>
        <v>0</v>
      </c>
      <c r="Q34" s="24">
        <f t="shared" si="41"/>
        <v>0</v>
      </c>
      <c r="R34" s="29">
        <f t="shared" si="42"/>
        <v>0</v>
      </c>
      <c r="S34" s="31">
        <f t="shared" si="43"/>
        <v>0</v>
      </c>
      <c r="T34" s="28">
        <f t="shared" si="14"/>
        <v>0</v>
      </c>
      <c r="U34" s="28">
        <f t="shared" si="14"/>
        <v>0</v>
      </c>
      <c r="V34" s="29">
        <f t="shared" si="4"/>
        <v>0</v>
      </c>
      <c r="W34" s="26">
        <f t="shared" si="15"/>
        <v>0</v>
      </c>
      <c r="X34" s="30">
        <f t="shared" si="16"/>
        <v>0</v>
      </c>
      <c r="Y34" s="24">
        <f t="shared" si="17"/>
        <v>0</v>
      </c>
      <c r="Z34" s="24">
        <f t="shared" si="5"/>
        <v>0</v>
      </c>
      <c r="AA34" s="29">
        <f t="shared" si="6"/>
        <v>0</v>
      </c>
      <c r="AB34" s="31">
        <f t="shared" si="7"/>
        <v>0</v>
      </c>
      <c r="AC34" s="15" t="str">
        <f t="shared" si="47"/>
        <v>nein</v>
      </c>
      <c r="AD34" s="32" t="str">
        <f>INDEX({"Montag";"Dienstag";"Mittwoch";"Donnerstag";"Freitag";"Samstag";"Sonntag"},WEEKDAY(B34,2))</f>
        <v>Mittwoch</v>
      </c>
      <c r="AE34" s="2"/>
      <c r="AF34" s="2"/>
      <c r="AG34" s="2"/>
      <c r="AH34" s="2"/>
    </row>
    <row r="35" spans="1:34" ht="16.5" thickBot="1" x14ac:dyDescent="0.3">
      <c r="A35" s="35" t="str">
        <f>INDEX({"Montag";"Dienstag";"Mittwoch";"Donnerstag";"Freitag";"Samstag";"Sonntag"},WEEKDAY(B35,2))</f>
        <v>Donnerstag</v>
      </c>
      <c r="B35" s="57">
        <v>44252</v>
      </c>
      <c r="C35" s="33"/>
      <c r="D35" s="33"/>
      <c r="E35" s="33"/>
      <c r="F35" s="33"/>
      <c r="G35" s="34">
        <f t="shared" si="44"/>
        <v>0</v>
      </c>
      <c r="H35" s="34">
        <f t="shared" si="45"/>
        <v>0</v>
      </c>
      <c r="I35" s="36">
        <f t="shared" si="46"/>
        <v>0</v>
      </c>
      <c r="J35" s="20"/>
      <c r="K35" s="28">
        <f t="shared" si="37"/>
        <v>0</v>
      </c>
      <c r="L35" s="28">
        <f t="shared" si="37"/>
        <v>0</v>
      </c>
      <c r="M35" s="29">
        <f t="shared" si="38"/>
        <v>0</v>
      </c>
      <c r="N35" s="26">
        <f t="shared" si="39"/>
        <v>0</v>
      </c>
      <c r="O35" s="30">
        <f t="shared" si="13"/>
        <v>0</v>
      </c>
      <c r="P35" s="24">
        <f t="shared" si="40"/>
        <v>0</v>
      </c>
      <c r="Q35" s="24">
        <f t="shared" si="41"/>
        <v>0</v>
      </c>
      <c r="R35" s="29">
        <f t="shared" si="42"/>
        <v>0</v>
      </c>
      <c r="S35" s="31">
        <f t="shared" si="43"/>
        <v>0</v>
      </c>
      <c r="T35" s="28">
        <f t="shared" si="14"/>
        <v>0</v>
      </c>
      <c r="U35" s="28">
        <f t="shared" si="14"/>
        <v>0</v>
      </c>
      <c r="V35" s="29">
        <f t="shared" si="4"/>
        <v>0</v>
      </c>
      <c r="W35" s="26">
        <f t="shared" si="15"/>
        <v>0</v>
      </c>
      <c r="X35" s="30">
        <f t="shared" si="16"/>
        <v>0</v>
      </c>
      <c r="Y35" s="24">
        <f t="shared" si="17"/>
        <v>0</v>
      </c>
      <c r="Z35" s="24">
        <f t="shared" si="5"/>
        <v>0</v>
      </c>
      <c r="AA35" s="29">
        <f t="shared" si="6"/>
        <v>0</v>
      </c>
      <c r="AB35" s="31">
        <f t="shared" si="7"/>
        <v>0</v>
      </c>
      <c r="AC35" s="15" t="str">
        <f t="shared" si="47"/>
        <v>nein</v>
      </c>
      <c r="AD35" s="32" t="str">
        <f>INDEX({"Montag";"Dienstag";"Mittwoch";"Donnerstag";"Freitag";"Samstag";"Sonntag"},WEEKDAY(B35,2))</f>
        <v>Donnerstag</v>
      </c>
      <c r="AE35" s="2"/>
      <c r="AF35" s="2"/>
      <c r="AG35" s="2"/>
      <c r="AH35" s="2"/>
    </row>
    <row r="36" spans="1:34" ht="16.5" thickBot="1" x14ac:dyDescent="0.3">
      <c r="A36" s="35" t="str">
        <f>INDEX({"Montag";"Dienstag";"Mittwoch";"Donnerstag";"Freitag";"Samstag";"Sonntag"},WEEKDAY(B36,2))</f>
        <v>Freitag</v>
      </c>
      <c r="B36" s="57">
        <v>44253</v>
      </c>
      <c r="C36" s="33"/>
      <c r="D36" s="33"/>
      <c r="E36" s="33"/>
      <c r="F36" s="33"/>
      <c r="G36" s="34">
        <f t="shared" si="44"/>
        <v>0</v>
      </c>
      <c r="H36" s="34">
        <f t="shared" si="45"/>
        <v>0</v>
      </c>
      <c r="I36" s="36">
        <f t="shared" si="46"/>
        <v>0</v>
      </c>
      <c r="J36" s="20"/>
      <c r="K36" s="28">
        <f t="shared" si="37"/>
        <v>0</v>
      </c>
      <c r="L36" s="28">
        <f t="shared" si="37"/>
        <v>0</v>
      </c>
      <c r="M36" s="29">
        <f t="shared" si="38"/>
        <v>0</v>
      </c>
      <c r="N36" s="26">
        <f t="shared" si="39"/>
        <v>0</v>
      </c>
      <c r="O36" s="30">
        <f t="shared" si="13"/>
        <v>0</v>
      </c>
      <c r="P36" s="24">
        <f t="shared" si="40"/>
        <v>0</v>
      </c>
      <c r="Q36" s="24">
        <f t="shared" si="41"/>
        <v>0</v>
      </c>
      <c r="R36" s="29">
        <f t="shared" si="42"/>
        <v>0</v>
      </c>
      <c r="S36" s="31">
        <f t="shared" si="43"/>
        <v>0</v>
      </c>
      <c r="T36" s="28">
        <f t="shared" si="14"/>
        <v>0</v>
      </c>
      <c r="U36" s="28">
        <f t="shared" si="14"/>
        <v>0</v>
      </c>
      <c r="V36" s="29">
        <f t="shared" si="4"/>
        <v>0</v>
      </c>
      <c r="W36" s="26">
        <f t="shared" si="15"/>
        <v>0</v>
      </c>
      <c r="X36" s="30">
        <f t="shared" si="16"/>
        <v>0</v>
      </c>
      <c r="Y36" s="24">
        <f t="shared" si="17"/>
        <v>0</v>
      </c>
      <c r="Z36" s="24">
        <f t="shared" si="5"/>
        <v>0</v>
      </c>
      <c r="AA36" s="29">
        <f t="shared" si="6"/>
        <v>0</v>
      </c>
      <c r="AB36" s="31">
        <f t="shared" si="7"/>
        <v>0</v>
      </c>
      <c r="AC36" s="15" t="str">
        <f t="shared" si="47"/>
        <v>nein</v>
      </c>
      <c r="AD36" s="32" t="str">
        <f>INDEX({"Montag";"Dienstag";"Mittwoch";"Donnerstag";"Freitag";"Samstag";"Sonntag"},WEEKDAY(B36,2))</f>
        <v>Freitag</v>
      </c>
      <c r="AE36" s="2"/>
      <c r="AF36" s="2"/>
      <c r="AG36" s="2"/>
      <c r="AH36" s="2"/>
    </row>
    <row r="37" spans="1:34" ht="16.5" thickBot="1" x14ac:dyDescent="0.3">
      <c r="A37" s="35" t="str">
        <f>INDEX({"Montag";"Dienstag";"Mittwoch";"Donnerstag";"Freitag";"Samstag";"Sonntag"},WEEKDAY(B37,2))</f>
        <v>Samstag</v>
      </c>
      <c r="B37" s="57">
        <v>44254</v>
      </c>
      <c r="C37" s="33"/>
      <c r="D37" s="33"/>
      <c r="E37" s="33"/>
      <c r="F37" s="33"/>
      <c r="G37" s="34">
        <f t="shared" si="44"/>
        <v>0</v>
      </c>
      <c r="H37" s="34">
        <f t="shared" si="45"/>
        <v>0</v>
      </c>
      <c r="I37" s="36">
        <f t="shared" si="46"/>
        <v>0</v>
      </c>
      <c r="J37" s="20"/>
      <c r="K37" s="28">
        <f t="shared" si="37"/>
        <v>0</v>
      </c>
      <c r="L37" s="28">
        <f t="shared" si="37"/>
        <v>0</v>
      </c>
      <c r="M37" s="29">
        <f t="shared" si="38"/>
        <v>0</v>
      </c>
      <c r="N37" s="26">
        <f t="shared" si="39"/>
        <v>0</v>
      </c>
      <c r="O37" s="30">
        <f t="shared" si="13"/>
        <v>0</v>
      </c>
      <c r="P37" s="24">
        <f t="shared" si="40"/>
        <v>0</v>
      </c>
      <c r="Q37" s="24">
        <f t="shared" si="41"/>
        <v>0</v>
      </c>
      <c r="R37" s="29">
        <f t="shared" si="42"/>
        <v>0</v>
      </c>
      <c r="S37" s="31">
        <f t="shared" si="43"/>
        <v>0</v>
      </c>
      <c r="T37" s="28">
        <f t="shared" si="14"/>
        <v>0</v>
      </c>
      <c r="U37" s="28">
        <f t="shared" si="14"/>
        <v>0</v>
      </c>
      <c r="V37" s="29">
        <f t="shared" si="4"/>
        <v>0</v>
      </c>
      <c r="W37" s="26">
        <f t="shared" si="15"/>
        <v>0</v>
      </c>
      <c r="X37" s="30">
        <f t="shared" si="16"/>
        <v>0</v>
      </c>
      <c r="Y37" s="24">
        <f t="shared" si="17"/>
        <v>0</v>
      </c>
      <c r="Z37" s="24">
        <f t="shared" si="5"/>
        <v>0</v>
      </c>
      <c r="AA37" s="29">
        <f t="shared" si="6"/>
        <v>0</v>
      </c>
      <c r="AB37" s="31">
        <f t="shared" si="7"/>
        <v>0</v>
      </c>
      <c r="AC37" s="15" t="str">
        <f t="shared" si="47"/>
        <v>ja</v>
      </c>
      <c r="AD37" s="32" t="str">
        <f>INDEX({"Montag";"Dienstag";"Mittwoch";"Donnerstag";"Freitag";"Samstag";"Sonntag"},WEEKDAY(B37,2))</f>
        <v>Samstag</v>
      </c>
      <c r="AE37" s="2"/>
      <c r="AF37" s="2"/>
      <c r="AG37" s="2"/>
      <c r="AH37" s="2"/>
    </row>
    <row r="38" spans="1:34" ht="16.5" thickBot="1" x14ac:dyDescent="0.3">
      <c r="A38" s="37" t="str">
        <f>INDEX({"Montag";"Dienstag";"Mittwoch";"Donnerstag";"Freitag";"Samstag";"Sonntag"},WEEKDAY(B38,2))</f>
        <v>Sonntag</v>
      </c>
      <c r="B38" s="57">
        <v>44255</v>
      </c>
      <c r="C38" s="38"/>
      <c r="D38" s="38"/>
      <c r="E38" s="38"/>
      <c r="F38" s="38"/>
      <c r="G38" s="39">
        <f t="shared" si="44"/>
        <v>0</v>
      </c>
      <c r="H38" s="39">
        <f t="shared" si="45"/>
        <v>0</v>
      </c>
      <c r="I38" s="40">
        <f t="shared" si="46"/>
        <v>0</v>
      </c>
      <c r="J38" s="20"/>
      <c r="K38" s="28">
        <f t="shared" si="37"/>
        <v>0</v>
      </c>
      <c r="L38" s="28">
        <f t="shared" si="37"/>
        <v>0</v>
      </c>
      <c r="M38" s="29">
        <f t="shared" si="38"/>
        <v>0</v>
      </c>
      <c r="N38" s="26">
        <f t="shared" si="39"/>
        <v>0</v>
      </c>
      <c r="O38" s="30">
        <f t="shared" si="13"/>
        <v>0</v>
      </c>
      <c r="P38" s="24">
        <f t="shared" si="40"/>
        <v>0</v>
      </c>
      <c r="Q38" s="24">
        <f t="shared" si="41"/>
        <v>0</v>
      </c>
      <c r="R38" s="29">
        <f t="shared" si="42"/>
        <v>0</v>
      </c>
      <c r="S38" s="31">
        <f t="shared" si="43"/>
        <v>0</v>
      </c>
      <c r="T38" s="28">
        <f t="shared" si="14"/>
        <v>0</v>
      </c>
      <c r="U38" s="28">
        <f t="shared" si="14"/>
        <v>0</v>
      </c>
      <c r="V38" s="29">
        <f t="shared" si="4"/>
        <v>0</v>
      </c>
      <c r="W38" s="26">
        <f t="shared" si="15"/>
        <v>0</v>
      </c>
      <c r="X38" s="30">
        <f t="shared" si="16"/>
        <v>0</v>
      </c>
      <c r="Y38" s="24">
        <f t="shared" si="17"/>
        <v>0</v>
      </c>
      <c r="Z38" s="24">
        <f t="shared" si="5"/>
        <v>0</v>
      </c>
      <c r="AA38" s="29">
        <f t="shared" si="6"/>
        <v>0</v>
      </c>
      <c r="AB38" s="31">
        <f t="shared" si="7"/>
        <v>0</v>
      </c>
      <c r="AC38" s="15" t="str">
        <f t="shared" si="47"/>
        <v>ja</v>
      </c>
      <c r="AD38" s="32" t="str">
        <f>INDEX({"Montag";"Dienstag";"Mittwoch";"Donnerstag";"Freitag";"Samstag";"Sonntag"},WEEKDAY(B38,2))</f>
        <v>Sonntag</v>
      </c>
      <c r="AE38" s="2"/>
      <c r="AF38" s="2"/>
      <c r="AG38" s="2"/>
      <c r="AH38" s="2"/>
    </row>
    <row r="39" spans="1:34" ht="16.5" thickBot="1" x14ac:dyDescent="0.3">
      <c r="A39" s="51"/>
      <c r="B39" s="45"/>
      <c r="C39" s="46"/>
      <c r="D39" s="84" t="s">
        <v>44</v>
      </c>
      <c r="E39" s="85"/>
      <c r="F39" s="86">
        <f>SUM(G32:G38)+SUM(H32:H38)+SUM(I32:I38)</f>
        <v>0</v>
      </c>
      <c r="G39" s="47"/>
      <c r="H39" s="47"/>
      <c r="I39" s="52"/>
      <c r="J39" s="20"/>
      <c r="K39" s="28"/>
      <c r="L39" s="28"/>
      <c r="M39" s="29"/>
      <c r="N39" s="26"/>
      <c r="O39" s="30"/>
      <c r="P39" s="24"/>
      <c r="Q39" s="24"/>
      <c r="R39" s="29"/>
      <c r="S39" s="31"/>
      <c r="T39" s="28"/>
      <c r="U39" s="28"/>
      <c r="V39" s="29"/>
      <c r="W39" s="26"/>
      <c r="X39" s="30"/>
      <c r="Y39" s="24"/>
      <c r="Z39" s="24"/>
      <c r="AA39" s="29"/>
      <c r="AB39" s="31"/>
      <c r="AD39" s="32"/>
      <c r="AE39" s="2"/>
      <c r="AF39" s="2"/>
      <c r="AG39" s="2"/>
      <c r="AH39" s="2"/>
    </row>
    <row r="40" spans="1:34" ht="16.5" thickBot="1" x14ac:dyDescent="0.3">
      <c r="A40" s="113"/>
      <c r="B40" s="114"/>
      <c r="C40" s="114"/>
      <c r="D40" s="108" t="s">
        <v>51</v>
      </c>
      <c r="E40" s="109"/>
      <c r="F40" s="110">
        <f>F15+F23+F31+F39</f>
        <v>0</v>
      </c>
      <c r="G40" s="115"/>
      <c r="H40" s="114"/>
      <c r="I40" s="116"/>
      <c r="J40" s="20"/>
      <c r="K40" s="20"/>
      <c r="L40" s="20"/>
      <c r="M40" s="20"/>
      <c r="T40" s="20"/>
      <c r="U40" s="20"/>
      <c r="V40" s="20"/>
      <c r="AE40" s="2"/>
      <c r="AF40" s="2"/>
      <c r="AG40" s="2"/>
      <c r="AH40" s="2"/>
    </row>
    <row r="41" spans="1:34" ht="16.5" thickBot="1" x14ac:dyDescent="0.3">
      <c r="A41" s="41"/>
      <c r="B41" s="41"/>
      <c r="C41" s="41"/>
      <c r="D41" s="104" t="s">
        <v>11</v>
      </c>
      <c r="E41" s="41"/>
      <c r="F41" s="104" t="s">
        <v>11</v>
      </c>
      <c r="G41" s="103">
        <f>SUM(G8:G39)</f>
        <v>0</v>
      </c>
      <c r="H41" s="103">
        <f>SUM(H8:H39)</f>
        <v>0</v>
      </c>
      <c r="I41" s="103">
        <f>SUM(I8:I39)</f>
        <v>0</v>
      </c>
      <c r="J41" s="20"/>
      <c r="K41" s="20"/>
      <c r="L41" s="20"/>
      <c r="M41" s="20"/>
      <c r="T41" s="20"/>
      <c r="U41" s="20"/>
      <c r="V41" s="20"/>
      <c r="AE41" s="2"/>
      <c r="AF41" s="2"/>
      <c r="AG41" s="2"/>
      <c r="AH41" s="2"/>
    </row>
    <row r="42" spans="1:34" ht="16.5" thickBot="1" x14ac:dyDescent="0.3">
      <c r="A42" s="42"/>
      <c r="B42" s="42"/>
      <c r="C42" s="4"/>
      <c r="D42" s="61" t="s">
        <v>12</v>
      </c>
      <c r="E42" s="4"/>
      <c r="F42" s="61" t="s">
        <v>12</v>
      </c>
      <c r="G42" s="62">
        <v>5.48</v>
      </c>
      <c r="H42" s="62">
        <v>6.31</v>
      </c>
      <c r="I42" s="63">
        <v>3.84</v>
      </c>
      <c r="J42" s="14"/>
      <c r="K42" s="14"/>
      <c r="L42" s="14"/>
      <c r="M42" s="14"/>
      <c r="T42" s="14"/>
      <c r="U42" s="14"/>
      <c r="V42" s="14"/>
      <c r="W42" s="2"/>
      <c r="X42" s="2"/>
      <c r="Y42" s="2"/>
      <c r="Z42" s="2"/>
      <c r="AA42" s="2"/>
      <c r="AB42" s="2"/>
      <c r="AC42" s="2"/>
      <c r="AD42" s="2"/>
      <c r="AE42" s="2"/>
      <c r="AF42" s="2"/>
      <c r="AG42" s="2"/>
      <c r="AH42" s="2"/>
    </row>
    <row r="43" spans="1:34" ht="16.5" thickBot="1" x14ac:dyDescent="0.3">
      <c r="A43" s="3" t="s">
        <v>29</v>
      </c>
      <c r="B43" s="43">
        <f>G43+H43+I43</f>
        <v>0</v>
      </c>
      <c r="C43" s="4"/>
      <c r="D43" s="5" t="s">
        <v>13</v>
      </c>
      <c r="E43" s="4"/>
      <c r="F43" s="5" t="s">
        <v>13</v>
      </c>
      <c r="G43" s="64">
        <f>G41*G42</f>
        <v>0</v>
      </c>
      <c r="H43" s="65">
        <f t="shared" ref="H43:I43" si="48">H41*H42</f>
        <v>0</v>
      </c>
      <c r="I43" s="66">
        <f t="shared" si="48"/>
        <v>0</v>
      </c>
      <c r="J43" s="14"/>
      <c r="K43" s="14"/>
      <c r="L43" s="14"/>
      <c r="M43" s="14"/>
      <c r="T43" s="14"/>
      <c r="U43" s="14"/>
      <c r="V43" s="14"/>
      <c r="W43" s="2"/>
      <c r="X43" s="2"/>
      <c r="Y43" s="2"/>
      <c r="Z43" s="2"/>
      <c r="AA43" s="2"/>
      <c r="AB43" s="2"/>
      <c r="AC43" s="2"/>
      <c r="AD43" s="2"/>
      <c r="AE43" s="2"/>
      <c r="AF43" s="2"/>
      <c r="AG43" s="2"/>
      <c r="AH43" s="2"/>
    </row>
    <row r="44" spans="1:34" ht="12" customHeight="1" x14ac:dyDescent="0.25">
      <c r="A44" s="6" t="s">
        <v>30</v>
      </c>
      <c r="B44" s="7"/>
      <c r="C44" s="8"/>
      <c r="D44" s="9"/>
      <c r="E44" s="8"/>
      <c r="F44" s="9"/>
      <c r="G44" s="10"/>
      <c r="H44" s="6"/>
      <c r="I44" s="6"/>
      <c r="J44" s="14"/>
      <c r="K44" s="14"/>
      <c r="L44" s="14"/>
      <c r="M44" s="14"/>
      <c r="T44" s="14"/>
      <c r="U44" s="14"/>
      <c r="V44" s="14"/>
      <c r="W44" s="2"/>
      <c r="X44" s="2"/>
      <c r="Y44" s="2"/>
      <c r="Z44" s="2"/>
      <c r="AA44" s="2"/>
      <c r="AB44" s="2"/>
      <c r="AC44" s="2"/>
      <c r="AD44" s="2"/>
      <c r="AE44" s="2"/>
      <c r="AF44" s="2"/>
      <c r="AG44" s="2"/>
      <c r="AH44" s="2"/>
    </row>
    <row r="45" spans="1:34" ht="16.5" thickBot="1" x14ac:dyDescent="0.3">
      <c r="A45" s="1"/>
      <c r="B45" s="11"/>
      <c r="C45" s="4"/>
      <c r="D45" s="5"/>
      <c r="E45" s="4"/>
      <c r="F45" s="5"/>
      <c r="G45" s="12"/>
      <c r="H45" s="1"/>
      <c r="I45" s="1"/>
      <c r="J45" s="14"/>
      <c r="K45" s="14"/>
      <c r="L45" s="14"/>
      <c r="M45" s="14"/>
      <c r="T45" s="14"/>
      <c r="U45" s="14"/>
      <c r="V45" s="14"/>
      <c r="W45" s="2"/>
      <c r="X45" s="2"/>
      <c r="Y45" s="2"/>
      <c r="Z45" s="2"/>
      <c r="AA45" s="2"/>
      <c r="AB45" s="2"/>
      <c r="AC45" s="2"/>
      <c r="AD45" s="2"/>
      <c r="AE45" s="2"/>
      <c r="AF45" s="2"/>
      <c r="AG45" s="2"/>
      <c r="AH45" s="2"/>
    </row>
    <row r="46" spans="1:34" ht="16.5" thickBot="1" x14ac:dyDescent="0.3">
      <c r="A46" s="1" t="s">
        <v>14</v>
      </c>
      <c r="B46" s="44"/>
      <c r="C46" s="1"/>
      <c r="D46" s="1"/>
      <c r="E46" s="1"/>
      <c r="F46" s="1"/>
      <c r="G46" s="1"/>
      <c r="H46" s="1"/>
      <c r="I46" s="1"/>
      <c r="J46" s="14"/>
      <c r="K46" s="14"/>
      <c r="L46" s="14"/>
      <c r="M46" s="14"/>
      <c r="T46" s="14"/>
      <c r="U46" s="14"/>
      <c r="V46" s="14"/>
      <c r="W46" s="2"/>
      <c r="X46" s="2"/>
      <c r="Y46" s="2"/>
      <c r="Z46" s="2"/>
      <c r="AA46" s="2"/>
      <c r="AB46" s="2"/>
      <c r="AC46" s="2"/>
      <c r="AD46" s="2"/>
      <c r="AE46" s="2"/>
      <c r="AF46" s="2"/>
      <c r="AG46" s="2"/>
      <c r="AH46" s="2"/>
    </row>
    <row r="47" spans="1:34" ht="30.75" customHeight="1" x14ac:dyDescent="0.25">
      <c r="A47" s="137" t="s">
        <v>31</v>
      </c>
      <c r="B47" s="137"/>
      <c r="C47" s="137"/>
      <c r="D47" s="137"/>
      <c r="E47" s="137"/>
      <c r="F47" s="137"/>
      <c r="G47" s="137"/>
      <c r="H47" s="137"/>
      <c r="I47" s="137"/>
      <c r="J47" s="14"/>
      <c r="K47" s="14"/>
      <c r="L47" s="14"/>
      <c r="M47" s="14"/>
      <c r="T47" s="14"/>
      <c r="U47" s="14"/>
      <c r="V47" s="14"/>
      <c r="W47" s="2"/>
      <c r="X47" s="2"/>
      <c r="Y47" s="2"/>
      <c r="Z47" s="2"/>
      <c r="AA47" s="2"/>
      <c r="AB47" s="2"/>
      <c r="AC47" s="2"/>
      <c r="AD47" s="2"/>
      <c r="AE47" s="2"/>
      <c r="AF47" s="2"/>
      <c r="AG47" s="2"/>
      <c r="AH47" s="2"/>
    </row>
    <row r="48" spans="1:34" ht="15.75" x14ac:dyDescent="0.25">
      <c r="A48" s="100"/>
      <c r="B48" s="101"/>
      <c r="C48" s="101"/>
      <c r="D48" s="101"/>
      <c r="E48" s="101"/>
      <c r="F48" s="101"/>
      <c r="G48" s="100"/>
      <c r="H48" s="1"/>
      <c r="I48" s="1"/>
      <c r="J48" s="14"/>
      <c r="K48" s="14"/>
      <c r="L48" s="14"/>
      <c r="M48" s="14"/>
      <c r="T48" s="14"/>
      <c r="U48" s="14"/>
      <c r="V48" s="14"/>
      <c r="W48" s="2"/>
      <c r="X48" s="2"/>
      <c r="Y48" s="2"/>
      <c r="Z48" s="2"/>
      <c r="AA48" s="2"/>
      <c r="AB48" s="2"/>
      <c r="AC48" s="2"/>
      <c r="AD48" s="2"/>
      <c r="AE48" s="2"/>
      <c r="AF48" s="2"/>
      <c r="AG48" s="2"/>
      <c r="AH48" s="2"/>
    </row>
    <row r="49" spans="1:34" ht="15.75" x14ac:dyDescent="0.25">
      <c r="A49" s="1" t="s">
        <v>15</v>
      </c>
      <c r="B49" s="1"/>
      <c r="C49" s="1"/>
      <c r="D49" s="1" t="s">
        <v>16</v>
      </c>
      <c r="E49" s="1"/>
      <c r="F49" s="1"/>
      <c r="G49" s="1"/>
      <c r="H49" s="1"/>
      <c r="I49" s="1"/>
      <c r="J49" s="14"/>
      <c r="K49" s="14"/>
      <c r="L49" s="14"/>
      <c r="M49" s="14"/>
      <c r="T49" s="14"/>
      <c r="U49" s="14"/>
      <c r="V49" s="14"/>
      <c r="W49" s="2"/>
      <c r="X49" s="2"/>
      <c r="Y49" s="2"/>
      <c r="Z49" s="2"/>
      <c r="AA49" s="2"/>
      <c r="AB49" s="2"/>
      <c r="AC49" s="2"/>
      <c r="AD49" s="2"/>
      <c r="AE49" s="2"/>
      <c r="AF49" s="2"/>
      <c r="AG49" s="2"/>
      <c r="AH49" s="2"/>
    </row>
    <row r="50" spans="1:34" ht="15.75" x14ac:dyDescent="0.25">
      <c r="A50" s="1"/>
      <c r="B50" s="1"/>
      <c r="C50" s="1"/>
      <c r="D50" s="1"/>
      <c r="E50" s="1"/>
      <c r="F50" s="1"/>
      <c r="G50" s="1"/>
      <c r="H50" s="1"/>
      <c r="I50" s="1"/>
      <c r="J50" s="14"/>
      <c r="K50" s="14"/>
      <c r="L50" s="14"/>
      <c r="M50" s="14"/>
      <c r="T50" s="14"/>
      <c r="U50" s="14"/>
      <c r="V50" s="14"/>
      <c r="W50" s="2"/>
      <c r="X50" s="2"/>
      <c r="Y50" s="2"/>
      <c r="Z50" s="2"/>
      <c r="AA50" s="2"/>
      <c r="AB50" s="2"/>
      <c r="AC50" s="2"/>
      <c r="AD50" s="2"/>
      <c r="AE50" s="2"/>
      <c r="AF50" s="2"/>
      <c r="AG50" s="2"/>
      <c r="AH50" s="2"/>
    </row>
    <row r="51" spans="1:34" ht="15.75" x14ac:dyDescent="0.25">
      <c r="J51" s="14"/>
      <c r="K51" s="14"/>
      <c r="L51" s="14"/>
      <c r="M51" s="14"/>
      <c r="T51" s="14"/>
      <c r="U51" s="14"/>
      <c r="V51" s="14"/>
      <c r="W51" s="2"/>
      <c r="X51" s="2"/>
      <c r="Y51" s="2"/>
      <c r="Z51" s="2"/>
      <c r="AA51" s="2"/>
      <c r="AB51" s="2"/>
      <c r="AC51" s="2"/>
      <c r="AD51" s="2"/>
      <c r="AE51" s="2"/>
      <c r="AF51" s="2"/>
      <c r="AG51" s="2"/>
      <c r="AH51" s="2"/>
    </row>
    <row r="52" spans="1:34" ht="15.75" x14ac:dyDescent="0.25">
      <c r="J52" s="14"/>
      <c r="K52" s="14"/>
      <c r="L52" s="14"/>
      <c r="M52" s="14"/>
      <c r="T52" s="14"/>
      <c r="U52" s="14"/>
      <c r="V52" s="14"/>
      <c r="W52" s="2"/>
      <c r="X52" s="2"/>
      <c r="Y52" s="2"/>
      <c r="Z52" s="2"/>
      <c r="AA52" s="2"/>
      <c r="AB52" s="2"/>
      <c r="AC52" s="2"/>
      <c r="AD52" s="2"/>
      <c r="AE52" s="2"/>
      <c r="AF52" s="2"/>
      <c r="AG52" s="2"/>
      <c r="AH52" s="2"/>
    </row>
    <row r="53" spans="1:34" ht="15.75" x14ac:dyDescent="0.25">
      <c r="J53" s="14"/>
      <c r="K53" s="14"/>
      <c r="L53" s="14"/>
      <c r="M53" s="14"/>
      <c r="T53" s="14"/>
      <c r="U53" s="14"/>
      <c r="V53" s="14"/>
      <c r="W53" s="2"/>
      <c r="X53" s="2"/>
      <c r="Y53" s="2"/>
      <c r="Z53" s="2"/>
      <c r="AA53" s="2"/>
      <c r="AB53" s="2"/>
      <c r="AC53" s="2"/>
      <c r="AD53" s="2"/>
      <c r="AE53" s="2"/>
      <c r="AF53" s="2"/>
      <c r="AG53" s="2"/>
      <c r="AH53" s="2"/>
    </row>
    <row r="54" spans="1:34" ht="15.75" x14ac:dyDescent="0.25">
      <c r="J54" s="14"/>
      <c r="K54" s="14"/>
      <c r="L54" s="14"/>
      <c r="M54" s="14"/>
      <c r="T54" s="14"/>
      <c r="U54" s="14"/>
      <c r="V54" s="14"/>
      <c r="W54" s="2"/>
      <c r="X54" s="2"/>
      <c r="Y54" s="2"/>
      <c r="Z54" s="2"/>
      <c r="AA54" s="2"/>
      <c r="AB54" s="2"/>
      <c r="AC54" s="2"/>
      <c r="AD54" s="2"/>
      <c r="AE54" s="2"/>
      <c r="AF54" s="2"/>
      <c r="AG54" s="2"/>
      <c r="AH54" s="2"/>
    </row>
    <row r="55" spans="1:34" ht="15.75" x14ac:dyDescent="0.25">
      <c r="J55" s="14"/>
      <c r="K55" s="14"/>
      <c r="L55" s="14"/>
      <c r="M55" s="14"/>
      <c r="T55" s="14"/>
      <c r="U55" s="14"/>
      <c r="V55" s="14"/>
      <c r="W55" s="2"/>
      <c r="X55" s="2"/>
      <c r="Y55" s="2"/>
      <c r="Z55" s="2"/>
      <c r="AA55" s="2"/>
      <c r="AB55" s="2"/>
      <c r="AC55" s="2"/>
      <c r="AD55" s="2"/>
      <c r="AE55" s="2"/>
      <c r="AF55" s="2"/>
      <c r="AG55" s="2"/>
      <c r="AH55" s="2"/>
    </row>
    <row r="56" spans="1:34" ht="15.75" x14ac:dyDescent="0.25">
      <c r="J56" s="14"/>
      <c r="K56" s="14"/>
      <c r="L56" s="14"/>
      <c r="M56" s="14"/>
      <c r="T56" s="14"/>
      <c r="U56" s="14"/>
      <c r="V56" s="14"/>
      <c r="W56" s="2"/>
      <c r="X56" s="2"/>
      <c r="Y56" s="2"/>
      <c r="Z56" s="2"/>
      <c r="AA56" s="2"/>
      <c r="AB56" s="2"/>
      <c r="AC56" s="2"/>
      <c r="AD56" s="2"/>
      <c r="AE56" s="2"/>
      <c r="AF56" s="2"/>
      <c r="AG56" s="2"/>
      <c r="AH56" s="2"/>
    </row>
    <row r="57" spans="1:34" ht="15.75" x14ac:dyDescent="0.25">
      <c r="J57" s="14"/>
      <c r="K57" s="14"/>
      <c r="L57" s="14"/>
      <c r="M57" s="14"/>
      <c r="T57" s="14"/>
      <c r="U57" s="14"/>
      <c r="V57" s="14"/>
      <c r="W57" s="2"/>
      <c r="X57" s="2"/>
      <c r="Y57" s="2"/>
      <c r="Z57" s="2"/>
      <c r="AA57" s="2"/>
      <c r="AB57" s="2"/>
      <c r="AC57" s="2"/>
      <c r="AD57" s="2"/>
      <c r="AE57" s="2"/>
      <c r="AF57" s="2"/>
      <c r="AG57" s="2"/>
      <c r="AH57" s="2"/>
    </row>
    <row r="58" spans="1:34" ht="15.75" x14ac:dyDescent="0.25">
      <c r="J58" s="14"/>
      <c r="K58" s="14"/>
      <c r="L58" s="14"/>
      <c r="M58" s="14"/>
      <c r="T58" s="14"/>
      <c r="U58" s="14"/>
      <c r="V58" s="14"/>
      <c r="W58" s="2"/>
      <c r="X58" s="2"/>
      <c r="Y58" s="2"/>
      <c r="Z58" s="2"/>
      <c r="AA58" s="2"/>
      <c r="AB58" s="2"/>
      <c r="AC58" s="2"/>
      <c r="AD58" s="2"/>
      <c r="AE58" s="2"/>
      <c r="AF58" s="2"/>
      <c r="AG58" s="2"/>
      <c r="AH58" s="2"/>
    </row>
    <row r="59" spans="1:34" ht="15.75" x14ac:dyDescent="0.25">
      <c r="A59" s="1"/>
      <c r="B59" s="1"/>
      <c r="C59" s="1"/>
      <c r="D59" s="1"/>
      <c r="E59" s="1"/>
      <c r="F59" s="1"/>
      <c r="G59" s="1"/>
      <c r="H59" s="1"/>
      <c r="I59" s="1"/>
      <c r="J59" s="14"/>
      <c r="K59" s="14"/>
      <c r="L59" s="14"/>
      <c r="M59" s="14"/>
      <c r="T59" s="14"/>
      <c r="U59" s="14"/>
      <c r="V59" s="14"/>
      <c r="W59" s="2"/>
      <c r="X59" s="2"/>
      <c r="Y59" s="2"/>
      <c r="Z59" s="2"/>
      <c r="AA59" s="2"/>
      <c r="AB59" s="2"/>
      <c r="AC59" s="2"/>
      <c r="AD59" s="2"/>
      <c r="AE59" s="2"/>
      <c r="AF59" s="2"/>
      <c r="AG59" s="2"/>
      <c r="AH59" s="2"/>
    </row>
  </sheetData>
  <sheetProtection password="FA01" sheet="1" objects="1" scenarios="1"/>
  <mergeCells count="9">
    <mergeCell ref="A47:I47"/>
    <mergeCell ref="G6:I6"/>
    <mergeCell ref="A1:I1"/>
    <mergeCell ref="A2:C2"/>
    <mergeCell ref="D2:I2"/>
    <mergeCell ref="D3:I3"/>
    <mergeCell ref="G4:I4"/>
    <mergeCell ref="A5:I5"/>
    <mergeCell ref="E4:F4"/>
  </mergeCells>
  <pageMargins left="0.7" right="0.7" top="0.78740157499999996" bottom="0.78740157499999996"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9"/>
  <sheetViews>
    <sheetView workbookViewId="0">
      <selection activeCell="D2" sqref="D2:I2"/>
    </sheetView>
  </sheetViews>
  <sheetFormatPr baseColWidth="10" defaultRowHeight="15" x14ac:dyDescent="0.25"/>
  <cols>
    <col min="1" max="1" width="15" style="2" customWidth="1"/>
    <col min="2" max="3" width="11.42578125" style="2"/>
    <col min="4" max="4" width="11.42578125" style="13"/>
    <col min="5" max="5" width="13.7109375" style="2" customWidth="1"/>
    <col min="6" max="6" width="11.42578125" style="13"/>
    <col min="7" max="9" width="11.42578125" style="2"/>
    <col min="10" max="10" width="11.42578125" style="15" customWidth="1"/>
    <col min="11"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29" width="11.42578125" style="15" hidden="1" customWidth="1"/>
    <col min="30" max="30" width="0.5703125" style="15" hidden="1" customWidth="1"/>
    <col min="31" max="31" width="11.42578125" style="15" hidden="1" customWidth="1"/>
    <col min="32" max="34" width="11.42578125" style="15" customWidth="1"/>
    <col min="35" max="35" width="11.42578125" style="2" customWidth="1"/>
    <col min="36" max="16384" width="11.42578125" style="2"/>
  </cols>
  <sheetData>
    <row r="1" spans="1:37" ht="16.5" thickBot="1" x14ac:dyDescent="0.3">
      <c r="A1" s="182" t="s">
        <v>48</v>
      </c>
      <c r="B1" s="183"/>
      <c r="C1" s="183"/>
      <c r="D1" s="184"/>
      <c r="E1" s="184"/>
      <c r="F1" s="184"/>
      <c r="G1" s="184"/>
      <c r="H1" s="185"/>
      <c r="I1" s="186"/>
      <c r="J1" s="14"/>
      <c r="K1" s="14"/>
      <c r="L1" s="14"/>
      <c r="M1" s="14"/>
      <c r="T1" s="14"/>
      <c r="U1" s="14"/>
      <c r="V1" s="14"/>
    </row>
    <row r="2" spans="1:37" ht="15.75" x14ac:dyDescent="0.25">
      <c r="A2" s="187" t="s">
        <v>0</v>
      </c>
      <c r="B2" s="188"/>
      <c r="C2" s="189"/>
      <c r="D2" s="190"/>
      <c r="E2" s="191"/>
      <c r="F2" s="191"/>
      <c r="G2" s="192"/>
      <c r="H2" s="192"/>
      <c r="I2" s="193"/>
      <c r="J2" s="16"/>
      <c r="K2" s="17" t="s">
        <v>25</v>
      </c>
      <c r="L2" s="16"/>
      <c r="M2" s="16"/>
      <c r="T2" s="17" t="s">
        <v>25</v>
      </c>
      <c r="U2" s="16"/>
      <c r="V2" s="16"/>
    </row>
    <row r="3" spans="1:37" ht="16.5" thickBot="1" x14ac:dyDescent="0.3">
      <c r="A3" s="55" t="s">
        <v>1</v>
      </c>
      <c r="B3" s="53"/>
      <c r="C3" s="54"/>
      <c r="D3" s="151"/>
      <c r="E3" s="152"/>
      <c r="F3" s="152"/>
      <c r="G3" s="153"/>
      <c r="H3" s="153"/>
      <c r="I3" s="154"/>
      <c r="J3" s="16"/>
      <c r="K3" s="17" t="s">
        <v>26</v>
      </c>
      <c r="L3" s="16"/>
      <c r="M3" s="16"/>
      <c r="T3" s="17" t="s">
        <v>26</v>
      </c>
      <c r="U3" s="16"/>
      <c r="V3" s="16"/>
    </row>
    <row r="4" spans="1:37" ht="15.75" x14ac:dyDescent="0.25">
      <c r="A4" s="95" t="s">
        <v>2</v>
      </c>
      <c r="B4" s="71"/>
      <c r="C4" s="72"/>
      <c r="D4" s="70" t="s">
        <v>53</v>
      </c>
      <c r="E4" s="161"/>
      <c r="F4" s="157"/>
      <c r="G4" s="155"/>
      <c r="H4" s="156"/>
      <c r="I4" s="157"/>
      <c r="J4" s="16"/>
      <c r="K4" s="16"/>
      <c r="N4" s="15" t="s">
        <v>32</v>
      </c>
      <c r="R4" s="16"/>
      <c r="S4" s="16"/>
      <c r="T4" s="16"/>
      <c r="W4" s="15" t="s">
        <v>32</v>
      </c>
      <c r="AG4" s="2"/>
      <c r="AH4" s="2"/>
    </row>
    <row r="5" spans="1:37" ht="15.75" x14ac:dyDescent="0.25">
      <c r="A5" s="158"/>
      <c r="B5" s="159"/>
      <c r="C5" s="159"/>
      <c r="D5" s="159"/>
      <c r="E5" s="159"/>
      <c r="F5" s="159"/>
      <c r="G5" s="159"/>
      <c r="H5" s="159"/>
      <c r="I5" s="160"/>
      <c r="J5" s="16"/>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7" ht="16.5" thickBot="1" x14ac:dyDescent="0.3">
      <c r="A6" s="73" t="s">
        <v>3</v>
      </c>
      <c r="B6" s="74" t="s">
        <v>4</v>
      </c>
      <c r="C6" s="74" t="s">
        <v>5</v>
      </c>
      <c r="D6" s="74" t="s">
        <v>6</v>
      </c>
      <c r="E6" s="74" t="s">
        <v>5</v>
      </c>
      <c r="F6" s="74" t="s">
        <v>6</v>
      </c>
      <c r="G6" s="134" t="s">
        <v>7</v>
      </c>
      <c r="H6" s="135"/>
      <c r="I6" s="136"/>
      <c r="J6" s="20"/>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7" ht="16.5" thickBot="1" x14ac:dyDescent="0.3">
      <c r="A7" s="87"/>
      <c r="B7" s="88"/>
      <c r="C7" s="88"/>
      <c r="D7" s="89"/>
      <c r="E7" s="88"/>
      <c r="F7" s="89"/>
      <c r="G7" s="90" t="s">
        <v>8</v>
      </c>
      <c r="H7" s="91" t="s">
        <v>9</v>
      </c>
      <c r="I7" s="92" t="s">
        <v>10</v>
      </c>
      <c r="J7" s="20"/>
      <c r="K7" s="21"/>
      <c r="L7" s="21"/>
      <c r="M7" s="21"/>
      <c r="N7" s="26"/>
      <c r="O7" s="26"/>
      <c r="P7" s="24" t="s">
        <v>23</v>
      </c>
      <c r="Q7" s="24" t="s">
        <v>6</v>
      </c>
      <c r="R7" s="24" t="s">
        <v>17</v>
      </c>
      <c r="S7" s="27"/>
      <c r="T7" s="21"/>
      <c r="U7" s="21"/>
      <c r="V7" s="21"/>
      <c r="W7" s="26"/>
      <c r="X7" s="26"/>
      <c r="Y7" s="24" t="s">
        <v>23</v>
      </c>
      <c r="Z7" s="24" t="s">
        <v>6</v>
      </c>
      <c r="AA7" s="24" t="s">
        <v>17</v>
      </c>
      <c r="AB7" s="27"/>
    </row>
    <row r="8" spans="1:37" ht="16.5" thickBot="1" x14ac:dyDescent="0.3">
      <c r="A8" s="56" t="str">
        <f>INDEX({"Montag";"Dienstag";"Mittwoch";"Donnerstag";"Freitag";"Samstag";"Sonntag"},WEEKDAY(B8,2))</f>
        <v>Montag</v>
      </c>
      <c r="B8" s="57">
        <v>44256</v>
      </c>
      <c r="C8" s="58"/>
      <c r="D8" s="58"/>
      <c r="E8" s="58"/>
      <c r="F8" s="58"/>
      <c r="G8" s="59">
        <f>IF(AC8="ja",0,R8)+IF(AC8="ja",0,AA8)</f>
        <v>0</v>
      </c>
      <c r="H8" s="59">
        <f>((M8+V8)-G8-I8)</f>
        <v>0</v>
      </c>
      <c r="I8" s="60">
        <f>IF(AC8="ja",0,(N8+O8))+IF(AC8="ja",0,(W8+X8))</f>
        <v>0</v>
      </c>
      <c r="J8" s="20"/>
      <c r="K8" s="28">
        <f>C8*24</f>
        <v>0</v>
      </c>
      <c r="L8" s="28">
        <f>D8*24</f>
        <v>0</v>
      </c>
      <c r="M8" s="29">
        <f t="shared" ref="M8:M22" si="0">IF(L8&lt;K8,-(L8-K8),L8-K8)</f>
        <v>0</v>
      </c>
      <c r="N8" s="26">
        <f>IF(K8=0,0,IF(K8&lt;=5,IF(L8&lt;5,M8,5-K8)))</f>
        <v>0</v>
      </c>
      <c r="O8" s="30">
        <f>IF(L8=0,0,IF(L8&gt;=22,IF(K8&gt;22,M8,L8-22)))</f>
        <v>0</v>
      </c>
      <c r="P8" s="24">
        <f>IF(C8="",0,IF(K8&lt;8,8,K8))</f>
        <v>0</v>
      </c>
      <c r="Q8" s="24">
        <f t="shared" ref="Q8:Q14" si="1">IF(L8&gt;18,18,L8)</f>
        <v>0</v>
      </c>
      <c r="R8" s="29">
        <f t="shared" ref="R8:R22" si="2">IF(Q8&lt;P8,0,Q8-P8)</f>
        <v>0</v>
      </c>
      <c r="S8" s="31">
        <f t="shared" ref="S8:S14" si="3">M8-N8-O8-R8</f>
        <v>0</v>
      </c>
      <c r="T8" s="28">
        <f>E8*24</f>
        <v>0</v>
      </c>
      <c r="U8" s="28">
        <f>F8*24</f>
        <v>0</v>
      </c>
      <c r="V8" s="29">
        <f t="shared" ref="V8:V39" si="4">IF(U8&lt;T8,-(U8-T8),U8-T8)</f>
        <v>0</v>
      </c>
      <c r="W8" s="26">
        <f>IF(T8=0,0,IF(T8&lt;=5,IF(U8&lt;5,V8,5-T8)))</f>
        <v>0</v>
      </c>
      <c r="X8" s="30">
        <f>IF(U8=0,0,IF(U8&gt;=22,IF(T8&gt;22,V8,U8-22)))</f>
        <v>0</v>
      </c>
      <c r="Y8" s="24">
        <f>IF(E8="",0,IF(T8&lt;8,8,T8))</f>
        <v>0</v>
      </c>
      <c r="Z8" s="24">
        <f t="shared" ref="Z8:Z39" si="5">IF(U8&gt;18,18,U8)</f>
        <v>0</v>
      </c>
      <c r="AA8" s="29">
        <f t="shared" ref="AA8:AA39" si="6">IF(Z8&lt;Y8,0,Z8-Y8)</f>
        <v>0</v>
      </c>
      <c r="AB8" s="31">
        <f t="shared" ref="AB8:AB39" si="7">V8-W8-X8-AA8</f>
        <v>0</v>
      </c>
      <c r="AC8" s="15" t="str">
        <f t="shared" ref="AC8:AC14" si="8">IF(WEEKDAY(B8)=1,"ja",IF(WEEKDAY(B8)=7,"ja","nein"))</f>
        <v>nein</v>
      </c>
      <c r="AD8" s="32" t="str">
        <f>INDEX({"Montag";"Dienstag";"Mittwoch";"Donnerstag";"Freitag";"Samstag";"Sonntag"},WEEKDAY(B8,2))</f>
        <v>Montag</v>
      </c>
    </row>
    <row r="9" spans="1:37" ht="16.5" thickBot="1" x14ac:dyDescent="0.3">
      <c r="A9" s="35" t="str">
        <f>INDEX({"Montag";"Dienstag";"Mittwoch";"Donnerstag";"Freitag";"Samstag";"Sonntag"},WEEKDAY(B9,2))</f>
        <v>Dienstag</v>
      </c>
      <c r="B9" s="57">
        <v>44257</v>
      </c>
      <c r="C9" s="33"/>
      <c r="D9" s="33"/>
      <c r="E9" s="33"/>
      <c r="F9" s="33"/>
      <c r="G9" s="34">
        <f t="shared" ref="G9:G14" si="9">IF(AC9="ja",0,R9)+IF(AC9="ja",0,AA9)</f>
        <v>0</v>
      </c>
      <c r="H9" s="34">
        <f t="shared" ref="H9:H14" si="10">((M9+V9)-G9-I9)</f>
        <v>0</v>
      </c>
      <c r="I9" s="36">
        <f t="shared" ref="I9:I14" si="11">IF(AC9="ja",0,(N9+O9))+IF(AC9="ja",0,(W9+X9))</f>
        <v>0</v>
      </c>
      <c r="J9" s="20"/>
      <c r="K9" s="28">
        <f t="shared" ref="K9:L22" si="12">C9*24</f>
        <v>0</v>
      </c>
      <c r="L9" s="28">
        <f t="shared" si="12"/>
        <v>0</v>
      </c>
      <c r="M9" s="29">
        <f t="shared" si="0"/>
        <v>0</v>
      </c>
      <c r="N9" s="26">
        <f>IF(K9=0,0,IF(K9&lt;=5,IF(L9&lt;5,M9,5-K9)))</f>
        <v>0</v>
      </c>
      <c r="O9" s="30">
        <f t="shared" ref="O9:O38" si="13">IF(L9=0,0,IF(L9&gt;=22,IF(K9&gt;22,M9,L9-22)))</f>
        <v>0</v>
      </c>
      <c r="P9" s="24">
        <f>IF(C9="",0,IF(K9&lt;8,8,K9))</f>
        <v>0</v>
      </c>
      <c r="Q9" s="24">
        <f t="shared" si="1"/>
        <v>0</v>
      </c>
      <c r="R9" s="29">
        <f t="shared" si="2"/>
        <v>0</v>
      </c>
      <c r="S9" s="31">
        <f t="shared" si="3"/>
        <v>0</v>
      </c>
      <c r="T9" s="28">
        <f t="shared" ref="T9:U39" si="14">E9*24</f>
        <v>0</v>
      </c>
      <c r="U9" s="28">
        <f t="shared" si="14"/>
        <v>0</v>
      </c>
      <c r="V9" s="29">
        <f t="shared" si="4"/>
        <v>0</v>
      </c>
      <c r="W9" s="26">
        <f t="shared" ref="W9:W39" si="15">IF(T9=0,0,IF(T9&lt;=5,IF(U9&lt;5,V9,5-T9)))</f>
        <v>0</v>
      </c>
      <c r="X9" s="30">
        <f t="shared" ref="X9:X39" si="16">IF(U9=0,0,IF(U9&gt;=22,IF(T9&gt;22,V9,U9-22)))</f>
        <v>0</v>
      </c>
      <c r="Y9" s="24">
        <f t="shared" ref="Y9:Y39" si="17">IF(E9="",0,IF(T9&lt;8,8,T9))</f>
        <v>0</v>
      </c>
      <c r="Z9" s="24">
        <f t="shared" si="5"/>
        <v>0</v>
      </c>
      <c r="AA9" s="29">
        <f t="shared" si="6"/>
        <v>0</v>
      </c>
      <c r="AB9" s="31">
        <f t="shared" si="7"/>
        <v>0</v>
      </c>
      <c r="AC9" s="15" t="str">
        <f t="shared" si="8"/>
        <v>nein</v>
      </c>
      <c r="AD9" s="32" t="str">
        <f>INDEX({"Montag";"Dienstag";"Mittwoch";"Donnerstag";"Freitag";"Samstag";"Sonntag"},WEEKDAY(B9,2))</f>
        <v>Dienstag</v>
      </c>
    </row>
    <row r="10" spans="1:37" ht="16.5" thickBot="1" x14ac:dyDescent="0.3">
      <c r="A10" s="35" t="str">
        <f>INDEX({"Montag";"Dienstag";"Mittwoch";"Donnerstag";"Freitag";"Samstag";"Sonntag"},WEEKDAY(B10,2))</f>
        <v>Mittwoch</v>
      </c>
      <c r="B10" s="57">
        <v>44258</v>
      </c>
      <c r="C10" s="33"/>
      <c r="D10" s="33"/>
      <c r="E10" s="33"/>
      <c r="F10" s="33"/>
      <c r="G10" s="34">
        <f t="shared" si="9"/>
        <v>0</v>
      </c>
      <c r="H10" s="34">
        <f t="shared" si="10"/>
        <v>0</v>
      </c>
      <c r="I10" s="36">
        <f t="shared" si="11"/>
        <v>0</v>
      </c>
      <c r="J10" s="20"/>
      <c r="K10" s="28">
        <f t="shared" si="12"/>
        <v>0</v>
      </c>
      <c r="L10" s="28">
        <f t="shared" si="12"/>
        <v>0</v>
      </c>
      <c r="M10" s="29">
        <f t="shared" si="0"/>
        <v>0</v>
      </c>
      <c r="N10" s="26">
        <f t="shared" ref="N10:N22" si="18">IF(K10=0,0,IF(K10&lt;=5,IF(L10&lt;5,M10,5-K10)))</f>
        <v>0</v>
      </c>
      <c r="O10" s="30">
        <f t="shared" si="13"/>
        <v>0</v>
      </c>
      <c r="P10" s="24">
        <f t="shared" ref="P10:P22" si="19">IF(C10="",0,IF(K10&lt;8,8,K10))</f>
        <v>0</v>
      </c>
      <c r="Q10" s="24">
        <f>IF(L10&gt;18,18,L10)</f>
        <v>0</v>
      </c>
      <c r="R10" s="29">
        <f>IF(Q10&lt;P10,0,Q10-P10)</f>
        <v>0</v>
      </c>
      <c r="S10" s="31">
        <f t="shared" si="3"/>
        <v>0</v>
      </c>
      <c r="T10" s="28">
        <f t="shared" si="14"/>
        <v>0</v>
      </c>
      <c r="U10" s="28">
        <f t="shared" si="14"/>
        <v>0</v>
      </c>
      <c r="V10" s="29">
        <f t="shared" si="4"/>
        <v>0</v>
      </c>
      <c r="W10" s="26">
        <f t="shared" si="15"/>
        <v>0</v>
      </c>
      <c r="X10" s="30">
        <f t="shared" si="16"/>
        <v>0</v>
      </c>
      <c r="Y10" s="24">
        <f t="shared" si="17"/>
        <v>0</v>
      </c>
      <c r="Z10" s="24">
        <f t="shared" si="5"/>
        <v>0</v>
      </c>
      <c r="AA10" s="29">
        <f t="shared" si="6"/>
        <v>0</v>
      </c>
      <c r="AB10" s="31">
        <f t="shared" si="7"/>
        <v>0</v>
      </c>
      <c r="AC10" s="15" t="str">
        <f t="shared" si="8"/>
        <v>nein</v>
      </c>
      <c r="AD10" s="32" t="str">
        <f>INDEX({"Montag";"Dienstag";"Mittwoch";"Donnerstag";"Freitag";"Samstag";"Sonntag"},WEEKDAY(B10,2))</f>
        <v>Mittwoch</v>
      </c>
    </row>
    <row r="11" spans="1:37" ht="16.5" thickBot="1" x14ac:dyDescent="0.3">
      <c r="A11" s="35" t="str">
        <f>INDEX({"Montag";"Dienstag";"Mittwoch";"Donnerstag";"Freitag";"Samstag";"Sonntag"},WEEKDAY(B11,2))</f>
        <v>Donnerstag</v>
      </c>
      <c r="B11" s="57">
        <v>44259</v>
      </c>
      <c r="C11" s="33"/>
      <c r="D11" s="33"/>
      <c r="E11" s="33"/>
      <c r="F11" s="33"/>
      <c r="G11" s="34">
        <f t="shared" si="9"/>
        <v>0</v>
      </c>
      <c r="H11" s="34">
        <f t="shared" si="10"/>
        <v>0</v>
      </c>
      <c r="I11" s="36">
        <f t="shared" si="11"/>
        <v>0</v>
      </c>
      <c r="J11" s="20"/>
      <c r="K11" s="28">
        <f t="shared" si="12"/>
        <v>0</v>
      </c>
      <c r="L11" s="28">
        <f t="shared" si="12"/>
        <v>0</v>
      </c>
      <c r="M11" s="29">
        <f t="shared" si="0"/>
        <v>0</v>
      </c>
      <c r="N11" s="26">
        <f t="shared" si="18"/>
        <v>0</v>
      </c>
      <c r="O11" s="30">
        <f t="shared" si="13"/>
        <v>0</v>
      </c>
      <c r="P11" s="24">
        <f t="shared" si="19"/>
        <v>0</v>
      </c>
      <c r="Q11" s="24">
        <f t="shared" si="1"/>
        <v>0</v>
      </c>
      <c r="R11" s="29">
        <f t="shared" si="2"/>
        <v>0</v>
      </c>
      <c r="S11" s="31">
        <f t="shared" si="3"/>
        <v>0</v>
      </c>
      <c r="T11" s="28">
        <f t="shared" si="14"/>
        <v>0</v>
      </c>
      <c r="U11" s="28">
        <f t="shared" si="14"/>
        <v>0</v>
      </c>
      <c r="V11" s="29">
        <f t="shared" si="4"/>
        <v>0</v>
      </c>
      <c r="W11" s="26">
        <f t="shared" si="15"/>
        <v>0</v>
      </c>
      <c r="X11" s="30">
        <f t="shared" si="16"/>
        <v>0</v>
      </c>
      <c r="Y11" s="24">
        <f t="shared" si="17"/>
        <v>0</v>
      </c>
      <c r="Z11" s="24">
        <f t="shared" si="5"/>
        <v>0</v>
      </c>
      <c r="AA11" s="29">
        <f t="shared" si="6"/>
        <v>0</v>
      </c>
      <c r="AB11" s="31">
        <f t="shared" si="7"/>
        <v>0</v>
      </c>
      <c r="AC11" s="15" t="str">
        <f t="shared" si="8"/>
        <v>nein</v>
      </c>
      <c r="AD11" s="32" t="str">
        <f>INDEX({"Montag";"Dienstag";"Mittwoch";"Donnerstag";"Freitag";"Samstag";"Sonntag"},WEEKDAY(B11,2))</f>
        <v>Donnerstag</v>
      </c>
    </row>
    <row r="12" spans="1:37" ht="16.5" thickBot="1" x14ac:dyDescent="0.3">
      <c r="A12" s="35" t="str">
        <f>INDEX({"Montag";"Dienstag";"Mittwoch";"Donnerstag";"Freitag";"Samstag";"Sonntag"},WEEKDAY(B12,2))</f>
        <v>Freitag</v>
      </c>
      <c r="B12" s="57">
        <v>44260</v>
      </c>
      <c r="C12" s="33"/>
      <c r="D12" s="33"/>
      <c r="E12" s="33"/>
      <c r="F12" s="33"/>
      <c r="G12" s="34">
        <f t="shared" si="9"/>
        <v>0</v>
      </c>
      <c r="H12" s="34">
        <f t="shared" si="10"/>
        <v>0</v>
      </c>
      <c r="I12" s="36">
        <f t="shared" si="11"/>
        <v>0</v>
      </c>
      <c r="J12" s="20"/>
      <c r="K12" s="28">
        <f t="shared" si="12"/>
        <v>0</v>
      </c>
      <c r="L12" s="28">
        <f t="shared" si="12"/>
        <v>0</v>
      </c>
      <c r="M12" s="29">
        <f t="shared" si="0"/>
        <v>0</v>
      </c>
      <c r="N12" s="26">
        <f t="shared" si="18"/>
        <v>0</v>
      </c>
      <c r="O12" s="30">
        <f t="shared" si="13"/>
        <v>0</v>
      </c>
      <c r="P12" s="24">
        <f t="shared" si="19"/>
        <v>0</v>
      </c>
      <c r="Q12" s="24">
        <f t="shared" si="1"/>
        <v>0</v>
      </c>
      <c r="R12" s="29">
        <f t="shared" si="2"/>
        <v>0</v>
      </c>
      <c r="S12" s="31">
        <f t="shared" si="3"/>
        <v>0</v>
      </c>
      <c r="T12" s="28">
        <f t="shared" si="14"/>
        <v>0</v>
      </c>
      <c r="U12" s="28">
        <f t="shared" si="14"/>
        <v>0</v>
      </c>
      <c r="V12" s="29">
        <f t="shared" si="4"/>
        <v>0</v>
      </c>
      <c r="W12" s="26">
        <f t="shared" si="15"/>
        <v>0</v>
      </c>
      <c r="X12" s="30">
        <f t="shared" si="16"/>
        <v>0</v>
      </c>
      <c r="Y12" s="24">
        <f t="shared" si="17"/>
        <v>0</v>
      </c>
      <c r="Z12" s="24">
        <f t="shared" si="5"/>
        <v>0</v>
      </c>
      <c r="AA12" s="29">
        <f t="shared" si="6"/>
        <v>0</v>
      </c>
      <c r="AB12" s="31">
        <f t="shared" si="7"/>
        <v>0</v>
      </c>
      <c r="AC12" s="15" t="str">
        <f t="shared" si="8"/>
        <v>nein</v>
      </c>
      <c r="AD12" s="32" t="str">
        <f>INDEX({"Montag";"Dienstag";"Mittwoch";"Donnerstag";"Freitag";"Samstag";"Sonntag"},WEEKDAY(B12,2))</f>
        <v>Freitag</v>
      </c>
    </row>
    <row r="13" spans="1:37" ht="16.5" thickBot="1" x14ac:dyDescent="0.3">
      <c r="A13" s="35" t="str">
        <f>INDEX({"Montag";"Dienstag";"Mittwoch";"Donnerstag";"Freitag";"Samstag";"Sonntag"},WEEKDAY(B13,2))</f>
        <v>Samstag</v>
      </c>
      <c r="B13" s="57">
        <v>44261</v>
      </c>
      <c r="C13" s="33"/>
      <c r="D13" s="33"/>
      <c r="E13" s="33"/>
      <c r="F13" s="33"/>
      <c r="G13" s="34">
        <f t="shared" si="9"/>
        <v>0</v>
      </c>
      <c r="H13" s="34">
        <f t="shared" si="10"/>
        <v>0</v>
      </c>
      <c r="I13" s="36">
        <f t="shared" si="11"/>
        <v>0</v>
      </c>
      <c r="J13" s="20"/>
      <c r="K13" s="28">
        <f t="shared" si="12"/>
        <v>0</v>
      </c>
      <c r="L13" s="28">
        <f t="shared" si="12"/>
        <v>0</v>
      </c>
      <c r="M13" s="29">
        <f t="shared" si="0"/>
        <v>0</v>
      </c>
      <c r="N13" s="26">
        <f t="shared" si="18"/>
        <v>0</v>
      </c>
      <c r="O13" s="30">
        <f t="shared" si="13"/>
        <v>0</v>
      </c>
      <c r="P13" s="24">
        <f t="shared" si="19"/>
        <v>0</v>
      </c>
      <c r="Q13" s="24">
        <f t="shared" si="1"/>
        <v>0</v>
      </c>
      <c r="R13" s="29">
        <f t="shared" si="2"/>
        <v>0</v>
      </c>
      <c r="S13" s="31">
        <f t="shared" si="3"/>
        <v>0</v>
      </c>
      <c r="T13" s="28">
        <f t="shared" si="14"/>
        <v>0</v>
      </c>
      <c r="U13" s="28">
        <f t="shared" si="14"/>
        <v>0</v>
      </c>
      <c r="V13" s="29">
        <f t="shared" si="4"/>
        <v>0</v>
      </c>
      <c r="W13" s="26">
        <f t="shared" si="15"/>
        <v>0</v>
      </c>
      <c r="X13" s="30">
        <f t="shared" si="16"/>
        <v>0</v>
      </c>
      <c r="Y13" s="24">
        <f t="shared" si="17"/>
        <v>0</v>
      </c>
      <c r="Z13" s="24">
        <f t="shared" si="5"/>
        <v>0</v>
      </c>
      <c r="AA13" s="29">
        <f t="shared" si="6"/>
        <v>0</v>
      </c>
      <c r="AB13" s="31">
        <f t="shared" si="7"/>
        <v>0</v>
      </c>
      <c r="AC13" s="15" t="str">
        <f t="shared" si="8"/>
        <v>ja</v>
      </c>
      <c r="AD13" s="32" t="str">
        <f>INDEX({"Montag";"Dienstag";"Mittwoch";"Donnerstag";"Freitag";"Samstag";"Sonntag"},WEEKDAY(B13,2))</f>
        <v>Samstag</v>
      </c>
    </row>
    <row r="14" spans="1:37" ht="16.5" thickBot="1" x14ac:dyDescent="0.3">
      <c r="A14" s="37" t="str">
        <f>INDEX({"Montag";"Dienstag";"Mittwoch";"Donnerstag";"Freitag";"Samstag";"Sonntag"},WEEKDAY(B14,2))</f>
        <v>Sonntag</v>
      </c>
      <c r="B14" s="57">
        <v>44262</v>
      </c>
      <c r="C14" s="38"/>
      <c r="D14" s="38"/>
      <c r="E14" s="38"/>
      <c r="F14" s="38"/>
      <c r="G14" s="39">
        <f t="shared" si="9"/>
        <v>0</v>
      </c>
      <c r="H14" s="39">
        <f t="shared" si="10"/>
        <v>0</v>
      </c>
      <c r="I14" s="40">
        <f t="shared" si="11"/>
        <v>0</v>
      </c>
      <c r="J14" s="20"/>
      <c r="K14" s="28">
        <f t="shared" si="12"/>
        <v>0</v>
      </c>
      <c r="L14" s="28">
        <f t="shared" si="12"/>
        <v>0</v>
      </c>
      <c r="M14" s="29">
        <f t="shared" si="0"/>
        <v>0</v>
      </c>
      <c r="N14" s="26">
        <f t="shared" si="18"/>
        <v>0</v>
      </c>
      <c r="O14" s="30">
        <f t="shared" si="13"/>
        <v>0</v>
      </c>
      <c r="P14" s="24">
        <f t="shared" si="19"/>
        <v>0</v>
      </c>
      <c r="Q14" s="24">
        <f t="shared" si="1"/>
        <v>0</v>
      </c>
      <c r="R14" s="29">
        <f t="shared" si="2"/>
        <v>0</v>
      </c>
      <c r="S14" s="31">
        <f t="shared" si="3"/>
        <v>0</v>
      </c>
      <c r="T14" s="28">
        <f t="shared" si="14"/>
        <v>0</v>
      </c>
      <c r="U14" s="28">
        <f t="shared" si="14"/>
        <v>0</v>
      </c>
      <c r="V14" s="29">
        <f t="shared" si="4"/>
        <v>0</v>
      </c>
      <c r="W14" s="26">
        <f t="shared" si="15"/>
        <v>0</v>
      </c>
      <c r="X14" s="30">
        <f t="shared" si="16"/>
        <v>0</v>
      </c>
      <c r="Y14" s="24">
        <f t="shared" si="17"/>
        <v>0</v>
      </c>
      <c r="Z14" s="24">
        <f t="shared" si="5"/>
        <v>0</v>
      </c>
      <c r="AA14" s="29">
        <f t="shared" si="6"/>
        <v>0</v>
      </c>
      <c r="AB14" s="31">
        <f t="shared" si="7"/>
        <v>0</v>
      </c>
      <c r="AC14" s="15" t="str">
        <f t="shared" si="8"/>
        <v>ja</v>
      </c>
      <c r="AD14" s="32" t="str">
        <f>INDEX({"Montag";"Dienstag";"Mittwoch";"Donnerstag";"Freitag";"Samstag";"Sonntag"},WEEKDAY(B14,2))</f>
        <v>Sonntag</v>
      </c>
    </row>
    <row r="15" spans="1:37" ht="16.5" thickBot="1" x14ac:dyDescent="0.3">
      <c r="A15" s="83"/>
      <c r="B15" s="75"/>
      <c r="C15" s="80"/>
      <c r="D15" s="84" t="s">
        <v>44</v>
      </c>
      <c r="E15" s="85"/>
      <c r="F15" s="86">
        <f>SUM(G8:G14)+SUM(H8:H14)+SUM(I8:I14)</f>
        <v>0</v>
      </c>
      <c r="G15" s="75"/>
      <c r="H15" s="75"/>
      <c r="I15" s="76"/>
      <c r="J15" s="20"/>
      <c r="K15" s="28"/>
      <c r="L15" s="28"/>
      <c r="M15" s="29"/>
      <c r="N15" s="26"/>
      <c r="O15" s="30"/>
      <c r="P15" s="24"/>
      <c r="R15" s="29"/>
      <c r="T15" s="28"/>
      <c r="U15" s="28"/>
      <c r="V15" s="29"/>
      <c r="W15" s="26"/>
      <c r="X15" s="30"/>
      <c r="Y15" s="24"/>
      <c r="Z15" s="24"/>
      <c r="AA15" s="29"/>
      <c r="AB15" s="31"/>
    </row>
    <row r="16" spans="1:37" ht="16.5" thickBot="1" x14ac:dyDescent="0.3">
      <c r="A16" s="56" t="str">
        <f>INDEX({"Montag";"Dienstag";"Mittwoch";"Donnerstag";"Freitag";"Samstag";"Sonntag"},WEEKDAY(B16,2))</f>
        <v>Montag</v>
      </c>
      <c r="B16" s="57">
        <v>44263</v>
      </c>
      <c r="C16" s="58"/>
      <c r="D16" s="58"/>
      <c r="E16" s="58"/>
      <c r="F16" s="58"/>
      <c r="G16" s="59">
        <f>IF(AC16="ja",0,R16)+IF(AC16="ja",0,AA16)</f>
        <v>0</v>
      </c>
      <c r="H16" s="59">
        <f>((M16+V16)-G16-I16)</f>
        <v>0</v>
      </c>
      <c r="I16" s="60">
        <f>IF(AC16="ja",0,(N16+O16))+IF(AC16="ja",0,(W16+X16))</f>
        <v>0</v>
      </c>
      <c r="J16" s="20"/>
      <c r="K16" s="28">
        <f t="shared" si="12"/>
        <v>0</v>
      </c>
      <c r="L16" s="28">
        <f t="shared" si="12"/>
        <v>0</v>
      </c>
      <c r="M16" s="29">
        <f t="shared" si="0"/>
        <v>0</v>
      </c>
      <c r="N16" s="26">
        <f t="shared" si="18"/>
        <v>0</v>
      </c>
      <c r="O16" s="30">
        <f t="shared" si="13"/>
        <v>0</v>
      </c>
      <c r="P16" s="24">
        <f t="shared" si="19"/>
        <v>0</v>
      </c>
      <c r="Q16" s="24">
        <f t="shared" ref="Q16:Q22" si="20">IF(L16&gt;18,18,L16)</f>
        <v>0</v>
      </c>
      <c r="R16" s="29">
        <f t="shared" si="2"/>
        <v>0</v>
      </c>
      <c r="S16" s="31">
        <f t="shared" ref="S16:S22" si="21">M16-N16-O16-R16</f>
        <v>0</v>
      </c>
      <c r="T16" s="28">
        <f t="shared" si="14"/>
        <v>0</v>
      </c>
      <c r="U16" s="28">
        <f t="shared" si="14"/>
        <v>0</v>
      </c>
      <c r="V16" s="29">
        <f t="shared" si="4"/>
        <v>0</v>
      </c>
      <c r="W16" s="26">
        <f t="shared" si="15"/>
        <v>0</v>
      </c>
      <c r="X16" s="30">
        <f t="shared" si="16"/>
        <v>0</v>
      </c>
      <c r="Y16" s="24">
        <f t="shared" si="17"/>
        <v>0</v>
      </c>
      <c r="Z16" s="24">
        <f t="shared" si="5"/>
        <v>0</v>
      </c>
      <c r="AA16" s="29">
        <f t="shared" si="6"/>
        <v>0</v>
      </c>
      <c r="AB16" s="31">
        <f t="shared" si="7"/>
        <v>0</v>
      </c>
      <c r="AC16" s="15" t="str">
        <f t="shared" ref="AC16:AC22" si="22">IF(WEEKDAY(B16)=1,"ja",IF(WEEKDAY(B16)=7,"ja","nein"))</f>
        <v>nein</v>
      </c>
      <c r="AD16" s="32" t="str">
        <f>INDEX({"Montag";"Dienstag";"Mittwoch";"Donnerstag";"Freitag";"Samstag";"Sonntag"},WEEKDAY(B16,2))</f>
        <v>Montag</v>
      </c>
      <c r="AI16" s="15"/>
      <c r="AJ16" s="15"/>
      <c r="AK16" s="15"/>
    </row>
    <row r="17" spans="1:37" ht="16.5" thickBot="1" x14ac:dyDescent="0.3">
      <c r="A17" s="35" t="str">
        <f>INDEX({"Montag";"Dienstag";"Mittwoch";"Donnerstag";"Freitag";"Samstag";"Sonntag"},WEEKDAY(B17,2))</f>
        <v>Dienstag</v>
      </c>
      <c r="B17" s="57">
        <v>44264</v>
      </c>
      <c r="C17" s="33"/>
      <c r="D17" s="33"/>
      <c r="E17" s="33"/>
      <c r="F17" s="33"/>
      <c r="G17" s="34">
        <f t="shared" ref="G17:G22" si="23">IF(AC17="ja",0,R17)+IF(AC17="ja",0,AA17)</f>
        <v>0</v>
      </c>
      <c r="H17" s="34">
        <f t="shared" ref="H17:H22" si="24">((M17+V17)-G17-I17)</f>
        <v>0</v>
      </c>
      <c r="I17" s="36">
        <f t="shared" ref="I17:I22" si="25">IF(AC17="ja",0,(N17+O17))+IF(AC17="ja",0,(W17+X17))</f>
        <v>0</v>
      </c>
      <c r="J17" s="20"/>
      <c r="K17" s="28">
        <f t="shared" si="12"/>
        <v>0</v>
      </c>
      <c r="L17" s="28">
        <f t="shared" si="12"/>
        <v>0</v>
      </c>
      <c r="M17" s="29">
        <f t="shared" si="0"/>
        <v>0</v>
      </c>
      <c r="N17" s="26">
        <f t="shared" si="18"/>
        <v>0</v>
      </c>
      <c r="O17" s="30">
        <f t="shared" si="13"/>
        <v>0</v>
      </c>
      <c r="P17" s="24">
        <f t="shared" si="19"/>
        <v>0</v>
      </c>
      <c r="Q17" s="24">
        <f t="shared" si="20"/>
        <v>0</v>
      </c>
      <c r="R17" s="29">
        <f t="shared" si="2"/>
        <v>0</v>
      </c>
      <c r="S17" s="31">
        <f t="shared" si="21"/>
        <v>0</v>
      </c>
      <c r="T17" s="28">
        <f t="shared" si="14"/>
        <v>0</v>
      </c>
      <c r="U17" s="28">
        <f t="shared" si="14"/>
        <v>0</v>
      </c>
      <c r="V17" s="29">
        <f t="shared" si="4"/>
        <v>0</v>
      </c>
      <c r="W17" s="26">
        <f t="shared" si="15"/>
        <v>0</v>
      </c>
      <c r="X17" s="30">
        <f t="shared" si="16"/>
        <v>0</v>
      </c>
      <c r="Y17" s="24">
        <f t="shared" si="17"/>
        <v>0</v>
      </c>
      <c r="Z17" s="24">
        <f t="shared" si="5"/>
        <v>0</v>
      </c>
      <c r="AA17" s="29">
        <f t="shared" si="6"/>
        <v>0</v>
      </c>
      <c r="AB17" s="31">
        <f t="shared" si="7"/>
        <v>0</v>
      </c>
      <c r="AC17" s="15" t="str">
        <f t="shared" si="22"/>
        <v>nein</v>
      </c>
      <c r="AD17" s="32" t="str">
        <f>INDEX({"Montag";"Dienstag";"Mittwoch";"Donnerstag";"Freitag";"Samstag";"Sonntag"},WEEKDAY(B17,2))</f>
        <v>Dienstag</v>
      </c>
      <c r="AE17" s="2"/>
      <c r="AF17" s="2"/>
      <c r="AI17" s="15"/>
      <c r="AJ17" s="15"/>
      <c r="AK17" s="15"/>
    </row>
    <row r="18" spans="1:37" ht="16.5" thickBot="1" x14ac:dyDescent="0.3">
      <c r="A18" s="35" t="str">
        <f>INDEX({"Montag";"Dienstag";"Mittwoch";"Donnerstag";"Freitag";"Samstag";"Sonntag"},WEEKDAY(B18,2))</f>
        <v>Mittwoch</v>
      </c>
      <c r="B18" s="57">
        <v>44265</v>
      </c>
      <c r="C18" s="33"/>
      <c r="D18" s="33"/>
      <c r="E18" s="33"/>
      <c r="F18" s="33"/>
      <c r="G18" s="34">
        <f t="shared" si="23"/>
        <v>0</v>
      </c>
      <c r="H18" s="34">
        <f t="shared" si="24"/>
        <v>0</v>
      </c>
      <c r="I18" s="36">
        <f t="shared" si="25"/>
        <v>0</v>
      </c>
      <c r="J18" s="20"/>
      <c r="K18" s="28">
        <f t="shared" si="12"/>
        <v>0</v>
      </c>
      <c r="L18" s="28">
        <f t="shared" si="12"/>
        <v>0</v>
      </c>
      <c r="M18" s="29">
        <f t="shared" si="0"/>
        <v>0</v>
      </c>
      <c r="N18" s="26">
        <f t="shared" si="18"/>
        <v>0</v>
      </c>
      <c r="O18" s="30">
        <f t="shared" si="13"/>
        <v>0</v>
      </c>
      <c r="P18" s="24">
        <f t="shared" si="19"/>
        <v>0</v>
      </c>
      <c r="Q18" s="24">
        <f t="shared" si="20"/>
        <v>0</v>
      </c>
      <c r="R18" s="29">
        <f t="shared" si="2"/>
        <v>0</v>
      </c>
      <c r="S18" s="31">
        <f t="shared" si="21"/>
        <v>0</v>
      </c>
      <c r="T18" s="28">
        <f t="shared" si="14"/>
        <v>0</v>
      </c>
      <c r="U18" s="28">
        <f t="shared" si="14"/>
        <v>0</v>
      </c>
      <c r="V18" s="29">
        <f t="shared" si="4"/>
        <v>0</v>
      </c>
      <c r="W18" s="26">
        <f t="shared" si="15"/>
        <v>0</v>
      </c>
      <c r="X18" s="30">
        <f t="shared" si="16"/>
        <v>0</v>
      </c>
      <c r="Y18" s="24">
        <f t="shared" si="17"/>
        <v>0</v>
      </c>
      <c r="Z18" s="24">
        <f t="shared" si="5"/>
        <v>0</v>
      </c>
      <c r="AA18" s="29">
        <f t="shared" si="6"/>
        <v>0</v>
      </c>
      <c r="AB18" s="31">
        <f t="shared" si="7"/>
        <v>0</v>
      </c>
      <c r="AC18" s="15" t="str">
        <f t="shared" si="22"/>
        <v>nein</v>
      </c>
      <c r="AD18" s="32" t="str">
        <f>INDEX({"Montag";"Dienstag";"Mittwoch";"Donnerstag";"Freitag";"Samstag";"Sonntag"},WEEKDAY(B18,2))</f>
        <v>Mittwoch</v>
      </c>
      <c r="AE18" s="2"/>
      <c r="AF18" s="2"/>
      <c r="AI18" s="15"/>
      <c r="AJ18" s="15"/>
      <c r="AK18" s="15"/>
    </row>
    <row r="19" spans="1:37" ht="16.5" thickBot="1" x14ac:dyDescent="0.3">
      <c r="A19" s="35" t="str">
        <f>INDEX({"Montag";"Dienstag";"Mittwoch";"Donnerstag";"Freitag";"Samstag";"Sonntag"},WEEKDAY(B19,2))</f>
        <v>Donnerstag</v>
      </c>
      <c r="B19" s="57">
        <v>44266</v>
      </c>
      <c r="C19" s="33"/>
      <c r="D19" s="33"/>
      <c r="E19" s="33"/>
      <c r="F19" s="33"/>
      <c r="G19" s="34">
        <f t="shared" si="23"/>
        <v>0</v>
      </c>
      <c r="H19" s="34">
        <f t="shared" si="24"/>
        <v>0</v>
      </c>
      <c r="I19" s="36">
        <f t="shared" si="25"/>
        <v>0</v>
      </c>
      <c r="J19" s="20"/>
      <c r="K19" s="28">
        <f t="shared" si="12"/>
        <v>0</v>
      </c>
      <c r="L19" s="28">
        <f t="shared" si="12"/>
        <v>0</v>
      </c>
      <c r="M19" s="29">
        <f t="shared" si="0"/>
        <v>0</v>
      </c>
      <c r="N19" s="26">
        <f t="shared" si="18"/>
        <v>0</v>
      </c>
      <c r="O19" s="30">
        <f t="shared" si="13"/>
        <v>0</v>
      </c>
      <c r="P19" s="24">
        <f t="shared" si="19"/>
        <v>0</v>
      </c>
      <c r="Q19" s="24">
        <f t="shared" si="20"/>
        <v>0</v>
      </c>
      <c r="R19" s="29">
        <f t="shared" si="2"/>
        <v>0</v>
      </c>
      <c r="S19" s="31">
        <f t="shared" si="21"/>
        <v>0</v>
      </c>
      <c r="T19" s="28">
        <f t="shared" si="14"/>
        <v>0</v>
      </c>
      <c r="U19" s="28">
        <f t="shared" si="14"/>
        <v>0</v>
      </c>
      <c r="V19" s="29">
        <f t="shared" si="4"/>
        <v>0</v>
      </c>
      <c r="W19" s="26">
        <f t="shared" si="15"/>
        <v>0</v>
      </c>
      <c r="X19" s="30">
        <f t="shared" si="16"/>
        <v>0</v>
      </c>
      <c r="Y19" s="24">
        <f t="shared" si="17"/>
        <v>0</v>
      </c>
      <c r="Z19" s="24">
        <f t="shared" si="5"/>
        <v>0</v>
      </c>
      <c r="AA19" s="29">
        <f t="shared" si="6"/>
        <v>0</v>
      </c>
      <c r="AB19" s="31">
        <f t="shared" si="7"/>
        <v>0</v>
      </c>
      <c r="AC19" s="15" t="str">
        <f t="shared" si="22"/>
        <v>nein</v>
      </c>
      <c r="AD19" s="32" t="str">
        <f>INDEX({"Montag";"Dienstag";"Mittwoch";"Donnerstag";"Freitag";"Samstag";"Sonntag"},WEEKDAY(B19,2))</f>
        <v>Donnerstag</v>
      </c>
      <c r="AE19" s="2"/>
      <c r="AF19" s="2"/>
      <c r="AI19" s="15"/>
      <c r="AJ19" s="15"/>
      <c r="AK19" s="15"/>
    </row>
    <row r="20" spans="1:37" ht="16.5" thickBot="1" x14ac:dyDescent="0.3">
      <c r="A20" s="35" t="str">
        <f>INDEX({"Montag";"Dienstag";"Mittwoch";"Donnerstag";"Freitag";"Samstag";"Sonntag"},WEEKDAY(B20,2))</f>
        <v>Freitag</v>
      </c>
      <c r="B20" s="57">
        <v>44267</v>
      </c>
      <c r="C20" s="33"/>
      <c r="D20" s="33"/>
      <c r="E20" s="33"/>
      <c r="F20" s="33"/>
      <c r="G20" s="34">
        <f t="shared" si="23"/>
        <v>0</v>
      </c>
      <c r="H20" s="34">
        <f t="shared" si="24"/>
        <v>0</v>
      </c>
      <c r="I20" s="36">
        <f t="shared" si="25"/>
        <v>0</v>
      </c>
      <c r="J20" s="20"/>
      <c r="K20" s="28">
        <f t="shared" si="12"/>
        <v>0</v>
      </c>
      <c r="L20" s="28">
        <f t="shared" si="12"/>
        <v>0</v>
      </c>
      <c r="M20" s="29">
        <f t="shared" si="0"/>
        <v>0</v>
      </c>
      <c r="N20" s="26">
        <f t="shared" si="18"/>
        <v>0</v>
      </c>
      <c r="O20" s="30">
        <f t="shared" si="13"/>
        <v>0</v>
      </c>
      <c r="P20" s="24">
        <f t="shared" si="19"/>
        <v>0</v>
      </c>
      <c r="Q20" s="24">
        <f t="shared" si="20"/>
        <v>0</v>
      </c>
      <c r="R20" s="29">
        <f t="shared" si="2"/>
        <v>0</v>
      </c>
      <c r="S20" s="31">
        <f t="shared" si="21"/>
        <v>0</v>
      </c>
      <c r="T20" s="28">
        <f t="shared" si="14"/>
        <v>0</v>
      </c>
      <c r="U20" s="28">
        <f t="shared" si="14"/>
        <v>0</v>
      </c>
      <c r="V20" s="29">
        <f t="shared" si="4"/>
        <v>0</v>
      </c>
      <c r="W20" s="26">
        <f t="shared" si="15"/>
        <v>0</v>
      </c>
      <c r="X20" s="30">
        <f t="shared" si="16"/>
        <v>0</v>
      </c>
      <c r="Y20" s="24">
        <f t="shared" si="17"/>
        <v>0</v>
      </c>
      <c r="Z20" s="24">
        <f t="shared" si="5"/>
        <v>0</v>
      </c>
      <c r="AA20" s="29">
        <f t="shared" si="6"/>
        <v>0</v>
      </c>
      <c r="AB20" s="31">
        <f t="shared" si="7"/>
        <v>0</v>
      </c>
      <c r="AC20" s="15" t="str">
        <f t="shared" si="22"/>
        <v>nein</v>
      </c>
      <c r="AD20" s="32" t="str">
        <f>INDEX({"Montag";"Dienstag";"Mittwoch";"Donnerstag";"Freitag";"Samstag";"Sonntag"},WEEKDAY(B20,2))</f>
        <v>Freitag</v>
      </c>
      <c r="AE20" s="2"/>
      <c r="AF20" s="2"/>
      <c r="AI20" s="15"/>
      <c r="AJ20" s="15"/>
      <c r="AK20" s="15"/>
    </row>
    <row r="21" spans="1:37" ht="16.5" thickBot="1" x14ac:dyDescent="0.3">
      <c r="A21" s="35" t="str">
        <f>INDEX({"Montag";"Dienstag";"Mittwoch";"Donnerstag";"Freitag";"Samstag";"Sonntag"},WEEKDAY(B21,2))</f>
        <v>Samstag</v>
      </c>
      <c r="B21" s="57">
        <v>44268</v>
      </c>
      <c r="C21" s="33"/>
      <c r="D21" s="33"/>
      <c r="E21" s="33"/>
      <c r="F21" s="33"/>
      <c r="G21" s="34">
        <f t="shared" si="23"/>
        <v>0</v>
      </c>
      <c r="H21" s="34">
        <f t="shared" si="24"/>
        <v>0</v>
      </c>
      <c r="I21" s="36">
        <f t="shared" si="25"/>
        <v>0</v>
      </c>
      <c r="J21" s="20"/>
      <c r="K21" s="28">
        <f t="shared" si="12"/>
        <v>0</v>
      </c>
      <c r="L21" s="28">
        <f t="shared" si="12"/>
        <v>0</v>
      </c>
      <c r="M21" s="29">
        <f t="shared" si="0"/>
        <v>0</v>
      </c>
      <c r="N21" s="26">
        <f t="shared" si="18"/>
        <v>0</v>
      </c>
      <c r="O21" s="30">
        <f t="shared" si="13"/>
        <v>0</v>
      </c>
      <c r="P21" s="24">
        <f t="shared" si="19"/>
        <v>0</v>
      </c>
      <c r="Q21" s="24">
        <f t="shared" si="20"/>
        <v>0</v>
      </c>
      <c r="R21" s="29">
        <f t="shared" si="2"/>
        <v>0</v>
      </c>
      <c r="S21" s="31">
        <f t="shared" si="21"/>
        <v>0</v>
      </c>
      <c r="T21" s="28">
        <f t="shared" si="14"/>
        <v>0</v>
      </c>
      <c r="U21" s="28">
        <f t="shared" si="14"/>
        <v>0</v>
      </c>
      <c r="V21" s="29">
        <f t="shared" si="4"/>
        <v>0</v>
      </c>
      <c r="W21" s="26">
        <f t="shared" si="15"/>
        <v>0</v>
      </c>
      <c r="X21" s="30">
        <f t="shared" si="16"/>
        <v>0</v>
      </c>
      <c r="Y21" s="24">
        <f t="shared" si="17"/>
        <v>0</v>
      </c>
      <c r="Z21" s="24">
        <f t="shared" si="5"/>
        <v>0</v>
      </c>
      <c r="AA21" s="29">
        <f t="shared" si="6"/>
        <v>0</v>
      </c>
      <c r="AB21" s="31">
        <f t="shared" si="7"/>
        <v>0</v>
      </c>
      <c r="AC21" s="15" t="str">
        <f t="shared" si="22"/>
        <v>ja</v>
      </c>
      <c r="AD21" s="32" t="str">
        <f>INDEX({"Montag";"Dienstag";"Mittwoch";"Donnerstag";"Freitag";"Samstag";"Sonntag"},WEEKDAY(B21,2))</f>
        <v>Samstag</v>
      </c>
      <c r="AE21" s="2"/>
      <c r="AF21" s="2"/>
      <c r="AI21" s="15"/>
      <c r="AJ21" s="15"/>
      <c r="AK21" s="15"/>
    </row>
    <row r="22" spans="1:37" ht="16.5" thickBot="1" x14ac:dyDescent="0.3">
      <c r="A22" s="37" t="str">
        <f>INDEX({"Montag";"Dienstag";"Mittwoch";"Donnerstag";"Freitag";"Samstag";"Sonntag"},WEEKDAY(B22,2))</f>
        <v>Sonntag</v>
      </c>
      <c r="B22" s="57">
        <v>44269</v>
      </c>
      <c r="C22" s="38"/>
      <c r="D22" s="38"/>
      <c r="E22" s="38"/>
      <c r="F22" s="38"/>
      <c r="G22" s="39">
        <f t="shared" si="23"/>
        <v>0</v>
      </c>
      <c r="H22" s="39">
        <f t="shared" si="24"/>
        <v>0</v>
      </c>
      <c r="I22" s="40">
        <f t="shared" si="25"/>
        <v>0</v>
      </c>
      <c r="J22" s="20"/>
      <c r="K22" s="28">
        <f t="shared" si="12"/>
        <v>0</v>
      </c>
      <c r="L22" s="28">
        <f t="shared" si="12"/>
        <v>0</v>
      </c>
      <c r="M22" s="29">
        <f t="shared" si="0"/>
        <v>0</v>
      </c>
      <c r="N22" s="26">
        <f t="shared" si="18"/>
        <v>0</v>
      </c>
      <c r="O22" s="30">
        <f t="shared" si="13"/>
        <v>0</v>
      </c>
      <c r="P22" s="24">
        <f t="shared" si="19"/>
        <v>0</v>
      </c>
      <c r="Q22" s="24">
        <f t="shared" si="20"/>
        <v>0</v>
      </c>
      <c r="R22" s="29">
        <f t="shared" si="2"/>
        <v>0</v>
      </c>
      <c r="S22" s="31">
        <f t="shared" si="21"/>
        <v>0</v>
      </c>
      <c r="T22" s="28">
        <f t="shared" si="14"/>
        <v>0</v>
      </c>
      <c r="U22" s="28">
        <f t="shared" si="14"/>
        <v>0</v>
      </c>
      <c r="V22" s="29">
        <f t="shared" si="4"/>
        <v>0</v>
      </c>
      <c r="W22" s="26">
        <f t="shared" si="15"/>
        <v>0</v>
      </c>
      <c r="X22" s="30">
        <f t="shared" si="16"/>
        <v>0</v>
      </c>
      <c r="Y22" s="24">
        <f t="shared" si="17"/>
        <v>0</v>
      </c>
      <c r="Z22" s="24">
        <f t="shared" si="5"/>
        <v>0</v>
      </c>
      <c r="AA22" s="29">
        <f t="shared" si="6"/>
        <v>0</v>
      </c>
      <c r="AB22" s="31">
        <f t="shared" si="7"/>
        <v>0</v>
      </c>
      <c r="AC22" s="15" t="str">
        <f t="shared" si="22"/>
        <v>ja</v>
      </c>
      <c r="AD22" s="32" t="str">
        <f>INDEX({"Montag";"Dienstag";"Mittwoch";"Donnerstag";"Freitag";"Samstag";"Sonntag"},WEEKDAY(B22,2))</f>
        <v>Sonntag</v>
      </c>
      <c r="AE22" s="2"/>
      <c r="AF22" s="2"/>
      <c r="AI22" s="15"/>
      <c r="AJ22" s="15"/>
      <c r="AK22" s="15"/>
    </row>
    <row r="23" spans="1:37" ht="16.5" thickBot="1" x14ac:dyDescent="0.3">
      <c r="A23" s="49"/>
      <c r="B23" s="41"/>
      <c r="C23" s="48"/>
      <c r="D23" s="84" t="s">
        <v>44</v>
      </c>
      <c r="E23" s="85"/>
      <c r="F23" s="86">
        <f>SUM(G16:G22)+SUM(H16:H22)+SUM(I16:I22)</f>
        <v>0</v>
      </c>
      <c r="G23" s="41"/>
      <c r="H23" s="41"/>
      <c r="I23" s="50"/>
      <c r="J23" s="20"/>
      <c r="K23" s="28"/>
      <c r="L23" s="28"/>
      <c r="M23" s="29"/>
      <c r="N23" s="26"/>
      <c r="O23" s="30"/>
      <c r="P23" s="24"/>
      <c r="Q23" s="24"/>
      <c r="R23" s="29"/>
      <c r="S23" s="31"/>
      <c r="T23" s="28"/>
      <c r="U23" s="28"/>
      <c r="V23" s="29"/>
      <c r="W23" s="26"/>
      <c r="X23" s="30"/>
      <c r="Y23" s="24"/>
      <c r="Z23" s="24"/>
      <c r="AA23" s="29"/>
      <c r="AB23" s="31"/>
      <c r="AD23" s="32"/>
      <c r="AE23" s="2"/>
      <c r="AF23" s="2"/>
      <c r="AI23" s="15"/>
      <c r="AJ23" s="15"/>
      <c r="AK23" s="15"/>
    </row>
    <row r="24" spans="1:37" ht="16.5" thickBot="1" x14ac:dyDescent="0.3">
      <c r="A24" s="56" t="str">
        <f>INDEX({"Montag";"Dienstag";"Mittwoch";"Donnerstag";"Freitag";"Samstag";"Sonntag"},WEEKDAY(B24,2))</f>
        <v>Montag</v>
      </c>
      <c r="B24" s="57">
        <v>44270</v>
      </c>
      <c r="C24" s="58"/>
      <c r="D24" s="58"/>
      <c r="E24" s="58"/>
      <c r="F24" s="58"/>
      <c r="G24" s="59">
        <f>IF(AC24="ja",0,R24)+IF(AC24="ja",0,AA24)</f>
        <v>0</v>
      </c>
      <c r="H24" s="59">
        <f>((M24+V24)-G24-I24)</f>
        <v>0</v>
      </c>
      <c r="I24" s="60">
        <f>IF(AC24="ja",0,(N24+O24))+IF(AC24="ja",0,(W24+X24))</f>
        <v>0</v>
      </c>
      <c r="J24" s="20"/>
      <c r="K24" s="28">
        <f t="shared" ref="K24:L30" si="26">C24*24</f>
        <v>0</v>
      </c>
      <c r="L24" s="28">
        <f t="shared" si="26"/>
        <v>0</v>
      </c>
      <c r="M24" s="29">
        <f t="shared" ref="M24:M30" si="27">IF(L24&lt;K24,-(L24-K24),L24-K24)</f>
        <v>0</v>
      </c>
      <c r="N24" s="26">
        <f t="shared" ref="N24:N30" si="28">IF(K24=0,0,IF(K24&lt;=5,IF(L24&lt;5,M24,5-K24)))</f>
        <v>0</v>
      </c>
      <c r="O24" s="30">
        <f t="shared" si="13"/>
        <v>0</v>
      </c>
      <c r="P24" s="24">
        <f t="shared" ref="P24:P30" si="29">IF(C24="",0,IF(K24&lt;8,8,K24))</f>
        <v>0</v>
      </c>
      <c r="Q24" s="24">
        <f t="shared" ref="Q24:Q30" si="30">IF(L24&gt;18,18,L24)</f>
        <v>0</v>
      </c>
      <c r="R24" s="29">
        <f t="shared" ref="R24:R30" si="31">IF(Q24&lt;P24,0,Q24-P24)</f>
        <v>0</v>
      </c>
      <c r="S24" s="31">
        <f t="shared" ref="S24:S30" si="32">M24-N24-O24-R24</f>
        <v>0</v>
      </c>
      <c r="T24" s="28">
        <f t="shared" si="14"/>
        <v>0</v>
      </c>
      <c r="U24" s="28">
        <f t="shared" si="14"/>
        <v>0</v>
      </c>
      <c r="V24" s="29">
        <f t="shared" si="4"/>
        <v>0</v>
      </c>
      <c r="W24" s="26">
        <f t="shared" si="15"/>
        <v>0</v>
      </c>
      <c r="X24" s="30">
        <f t="shared" si="16"/>
        <v>0</v>
      </c>
      <c r="Y24" s="24">
        <f t="shared" si="17"/>
        <v>0</v>
      </c>
      <c r="Z24" s="24">
        <f t="shared" si="5"/>
        <v>0</v>
      </c>
      <c r="AA24" s="29">
        <f t="shared" si="6"/>
        <v>0</v>
      </c>
      <c r="AB24" s="31">
        <f t="shared" si="7"/>
        <v>0</v>
      </c>
      <c r="AC24" s="15" t="str">
        <f t="shared" ref="AC24:AC30" si="33">IF(WEEKDAY(B24)=1,"ja",IF(WEEKDAY(B24)=7,"ja","nein"))</f>
        <v>nein</v>
      </c>
      <c r="AD24" s="32" t="str">
        <f>INDEX({"Montag";"Dienstag";"Mittwoch";"Donnerstag";"Freitag";"Samstag";"Sonntag"},WEEKDAY(B24,2))</f>
        <v>Montag</v>
      </c>
      <c r="AE24" s="2"/>
      <c r="AF24" s="2"/>
      <c r="AI24" s="15"/>
      <c r="AJ24" s="15"/>
      <c r="AK24" s="15"/>
    </row>
    <row r="25" spans="1:37" ht="16.5" thickBot="1" x14ac:dyDescent="0.3">
      <c r="A25" s="35" t="str">
        <f>INDEX({"Montag";"Dienstag";"Mittwoch";"Donnerstag";"Freitag";"Samstag";"Sonntag"},WEEKDAY(B25,2))</f>
        <v>Dienstag</v>
      </c>
      <c r="B25" s="57">
        <v>44271</v>
      </c>
      <c r="C25" s="33"/>
      <c r="D25" s="33"/>
      <c r="E25" s="33"/>
      <c r="F25" s="33"/>
      <c r="G25" s="34">
        <f t="shared" ref="G25:G30" si="34">IF(AC25="ja",0,R25)+IF(AC25="ja",0,AA25)</f>
        <v>0</v>
      </c>
      <c r="H25" s="34">
        <f t="shared" ref="H25:H30" si="35">((M25+V25)-G25-I25)</f>
        <v>0</v>
      </c>
      <c r="I25" s="36">
        <f t="shared" ref="I25:I30" si="36">IF(AC25="ja",0,(N25+O25))+IF(AC25="ja",0,(W25+X25))</f>
        <v>0</v>
      </c>
      <c r="J25" s="20"/>
      <c r="K25" s="28">
        <f t="shared" si="26"/>
        <v>0</v>
      </c>
      <c r="L25" s="28">
        <f t="shared" si="26"/>
        <v>0</v>
      </c>
      <c r="M25" s="29">
        <f t="shared" si="27"/>
        <v>0</v>
      </c>
      <c r="N25" s="26">
        <f t="shared" si="28"/>
        <v>0</v>
      </c>
      <c r="O25" s="30">
        <f t="shared" si="13"/>
        <v>0</v>
      </c>
      <c r="P25" s="24">
        <f t="shared" si="29"/>
        <v>0</v>
      </c>
      <c r="Q25" s="24">
        <f t="shared" si="30"/>
        <v>0</v>
      </c>
      <c r="R25" s="29">
        <f t="shared" si="31"/>
        <v>0</v>
      </c>
      <c r="S25" s="31">
        <f t="shared" si="32"/>
        <v>0</v>
      </c>
      <c r="T25" s="28">
        <f t="shared" si="14"/>
        <v>0</v>
      </c>
      <c r="U25" s="28">
        <f t="shared" si="14"/>
        <v>0</v>
      </c>
      <c r="V25" s="29">
        <f t="shared" si="4"/>
        <v>0</v>
      </c>
      <c r="W25" s="26">
        <f t="shared" si="15"/>
        <v>0</v>
      </c>
      <c r="X25" s="30">
        <f t="shared" si="16"/>
        <v>0</v>
      </c>
      <c r="Y25" s="24">
        <f t="shared" si="17"/>
        <v>0</v>
      </c>
      <c r="Z25" s="24">
        <f t="shared" si="5"/>
        <v>0</v>
      </c>
      <c r="AA25" s="29">
        <f t="shared" si="6"/>
        <v>0</v>
      </c>
      <c r="AB25" s="31">
        <f t="shared" si="7"/>
        <v>0</v>
      </c>
      <c r="AC25" s="15" t="str">
        <f t="shared" si="33"/>
        <v>nein</v>
      </c>
      <c r="AD25" s="32" t="str">
        <f>INDEX({"Montag";"Dienstag";"Mittwoch";"Donnerstag";"Freitag";"Samstag";"Sonntag"},WEEKDAY(B25,2))</f>
        <v>Dienstag</v>
      </c>
      <c r="AE25" s="2"/>
      <c r="AF25" s="2"/>
      <c r="AI25" s="15"/>
      <c r="AJ25" s="15"/>
      <c r="AK25" s="15"/>
    </row>
    <row r="26" spans="1:37" ht="16.5" thickBot="1" x14ac:dyDescent="0.3">
      <c r="A26" s="35" t="str">
        <f>INDEX({"Montag";"Dienstag";"Mittwoch";"Donnerstag";"Freitag";"Samstag";"Sonntag"},WEEKDAY(B26,2))</f>
        <v>Mittwoch</v>
      </c>
      <c r="B26" s="57">
        <v>44272</v>
      </c>
      <c r="C26" s="33"/>
      <c r="D26" s="33"/>
      <c r="E26" s="33"/>
      <c r="F26" s="33"/>
      <c r="G26" s="34">
        <f t="shared" si="34"/>
        <v>0</v>
      </c>
      <c r="H26" s="34">
        <f t="shared" si="35"/>
        <v>0</v>
      </c>
      <c r="I26" s="36">
        <f t="shared" si="36"/>
        <v>0</v>
      </c>
      <c r="J26" s="20"/>
      <c r="K26" s="28">
        <f t="shared" si="26"/>
        <v>0</v>
      </c>
      <c r="L26" s="28">
        <f t="shared" si="26"/>
        <v>0</v>
      </c>
      <c r="M26" s="29">
        <f t="shared" si="27"/>
        <v>0</v>
      </c>
      <c r="N26" s="26">
        <f t="shared" si="28"/>
        <v>0</v>
      </c>
      <c r="O26" s="30">
        <f t="shared" si="13"/>
        <v>0</v>
      </c>
      <c r="P26" s="24">
        <f t="shared" si="29"/>
        <v>0</v>
      </c>
      <c r="Q26" s="24">
        <f t="shared" si="30"/>
        <v>0</v>
      </c>
      <c r="R26" s="29">
        <f t="shared" si="31"/>
        <v>0</v>
      </c>
      <c r="S26" s="31">
        <f t="shared" si="32"/>
        <v>0</v>
      </c>
      <c r="T26" s="28">
        <f t="shared" si="14"/>
        <v>0</v>
      </c>
      <c r="U26" s="28">
        <f t="shared" si="14"/>
        <v>0</v>
      </c>
      <c r="V26" s="29">
        <f t="shared" si="4"/>
        <v>0</v>
      </c>
      <c r="W26" s="26">
        <f t="shared" si="15"/>
        <v>0</v>
      </c>
      <c r="X26" s="30">
        <f t="shared" si="16"/>
        <v>0</v>
      </c>
      <c r="Y26" s="24">
        <f t="shared" si="17"/>
        <v>0</v>
      </c>
      <c r="Z26" s="24">
        <f t="shared" si="5"/>
        <v>0</v>
      </c>
      <c r="AA26" s="29">
        <f t="shared" si="6"/>
        <v>0</v>
      </c>
      <c r="AB26" s="31">
        <f t="shared" si="7"/>
        <v>0</v>
      </c>
      <c r="AC26" s="15" t="str">
        <f t="shared" si="33"/>
        <v>nein</v>
      </c>
      <c r="AD26" s="32" t="str">
        <f>INDEX({"Montag";"Dienstag";"Mittwoch";"Donnerstag";"Freitag";"Samstag";"Sonntag"},WEEKDAY(B26,2))</f>
        <v>Mittwoch</v>
      </c>
      <c r="AE26" s="2"/>
      <c r="AF26" s="2"/>
      <c r="AI26" s="15"/>
      <c r="AJ26" s="15"/>
      <c r="AK26" s="15"/>
    </row>
    <row r="27" spans="1:37" ht="16.5" thickBot="1" x14ac:dyDescent="0.3">
      <c r="A27" s="35" t="str">
        <f>INDEX({"Montag";"Dienstag";"Mittwoch";"Donnerstag";"Freitag";"Samstag";"Sonntag"},WEEKDAY(B27,2))</f>
        <v>Donnerstag</v>
      </c>
      <c r="B27" s="57">
        <v>44273</v>
      </c>
      <c r="C27" s="33"/>
      <c r="D27" s="33"/>
      <c r="E27" s="33"/>
      <c r="F27" s="33"/>
      <c r="G27" s="34">
        <f t="shared" si="34"/>
        <v>0</v>
      </c>
      <c r="H27" s="34">
        <f t="shared" si="35"/>
        <v>0</v>
      </c>
      <c r="I27" s="36">
        <f t="shared" si="36"/>
        <v>0</v>
      </c>
      <c r="J27" s="20"/>
      <c r="K27" s="28">
        <f t="shared" si="26"/>
        <v>0</v>
      </c>
      <c r="L27" s="28">
        <f t="shared" si="26"/>
        <v>0</v>
      </c>
      <c r="M27" s="29">
        <f t="shared" si="27"/>
        <v>0</v>
      </c>
      <c r="N27" s="26">
        <f t="shared" si="28"/>
        <v>0</v>
      </c>
      <c r="O27" s="30">
        <f t="shared" si="13"/>
        <v>0</v>
      </c>
      <c r="P27" s="24">
        <f t="shared" si="29"/>
        <v>0</v>
      </c>
      <c r="Q27" s="24">
        <f t="shared" si="30"/>
        <v>0</v>
      </c>
      <c r="R27" s="29">
        <f t="shared" si="31"/>
        <v>0</v>
      </c>
      <c r="S27" s="31">
        <f t="shared" si="32"/>
        <v>0</v>
      </c>
      <c r="T27" s="28">
        <f t="shared" si="14"/>
        <v>0</v>
      </c>
      <c r="U27" s="28">
        <f t="shared" si="14"/>
        <v>0</v>
      </c>
      <c r="V27" s="29">
        <f t="shared" si="4"/>
        <v>0</v>
      </c>
      <c r="W27" s="26">
        <f t="shared" si="15"/>
        <v>0</v>
      </c>
      <c r="X27" s="30">
        <f t="shared" si="16"/>
        <v>0</v>
      </c>
      <c r="Y27" s="24">
        <f t="shared" si="17"/>
        <v>0</v>
      </c>
      <c r="Z27" s="24">
        <f t="shared" si="5"/>
        <v>0</v>
      </c>
      <c r="AA27" s="29">
        <f t="shared" si="6"/>
        <v>0</v>
      </c>
      <c r="AB27" s="31">
        <f t="shared" si="7"/>
        <v>0</v>
      </c>
      <c r="AC27" s="15" t="str">
        <f t="shared" si="33"/>
        <v>nein</v>
      </c>
      <c r="AD27" s="32" t="str">
        <f>INDEX({"Montag";"Dienstag";"Mittwoch";"Donnerstag";"Freitag";"Samstag";"Sonntag"},WEEKDAY(B27,2))</f>
        <v>Donnerstag</v>
      </c>
      <c r="AE27" s="2"/>
      <c r="AF27" s="2"/>
      <c r="AI27" s="15"/>
      <c r="AJ27" s="15"/>
      <c r="AK27" s="15"/>
    </row>
    <row r="28" spans="1:37" ht="16.5" thickBot="1" x14ac:dyDescent="0.3">
      <c r="A28" s="35" t="str">
        <f>INDEX({"Montag";"Dienstag";"Mittwoch";"Donnerstag";"Freitag";"Samstag";"Sonntag"},WEEKDAY(B28,2))</f>
        <v>Freitag</v>
      </c>
      <c r="B28" s="57">
        <v>44274</v>
      </c>
      <c r="C28" s="33"/>
      <c r="D28" s="33"/>
      <c r="E28" s="33"/>
      <c r="F28" s="33"/>
      <c r="G28" s="34">
        <f t="shared" si="34"/>
        <v>0</v>
      </c>
      <c r="H28" s="34">
        <f t="shared" si="35"/>
        <v>0</v>
      </c>
      <c r="I28" s="36">
        <f t="shared" si="36"/>
        <v>0</v>
      </c>
      <c r="J28" s="20"/>
      <c r="K28" s="28">
        <f t="shared" si="26"/>
        <v>0</v>
      </c>
      <c r="L28" s="28">
        <f t="shared" si="26"/>
        <v>0</v>
      </c>
      <c r="M28" s="29">
        <f t="shared" si="27"/>
        <v>0</v>
      </c>
      <c r="N28" s="26">
        <f t="shared" si="28"/>
        <v>0</v>
      </c>
      <c r="O28" s="30">
        <f t="shared" si="13"/>
        <v>0</v>
      </c>
      <c r="P28" s="24">
        <f t="shared" si="29"/>
        <v>0</v>
      </c>
      <c r="Q28" s="24">
        <f t="shared" si="30"/>
        <v>0</v>
      </c>
      <c r="R28" s="29">
        <f t="shared" si="31"/>
        <v>0</v>
      </c>
      <c r="S28" s="31">
        <f t="shared" si="32"/>
        <v>0</v>
      </c>
      <c r="T28" s="28">
        <f t="shared" si="14"/>
        <v>0</v>
      </c>
      <c r="U28" s="28">
        <f t="shared" si="14"/>
        <v>0</v>
      </c>
      <c r="V28" s="29">
        <f t="shared" si="4"/>
        <v>0</v>
      </c>
      <c r="W28" s="26">
        <f t="shared" si="15"/>
        <v>0</v>
      </c>
      <c r="X28" s="30">
        <f t="shared" si="16"/>
        <v>0</v>
      </c>
      <c r="Y28" s="24">
        <f t="shared" si="17"/>
        <v>0</v>
      </c>
      <c r="Z28" s="24">
        <f t="shared" si="5"/>
        <v>0</v>
      </c>
      <c r="AA28" s="29">
        <f t="shared" si="6"/>
        <v>0</v>
      </c>
      <c r="AB28" s="31">
        <f t="shared" si="7"/>
        <v>0</v>
      </c>
      <c r="AC28" s="15" t="str">
        <f t="shared" si="33"/>
        <v>nein</v>
      </c>
      <c r="AD28" s="32" t="str">
        <f>INDEX({"Montag";"Dienstag";"Mittwoch";"Donnerstag";"Freitag";"Samstag";"Sonntag"},WEEKDAY(B28,2))</f>
        <v>Freitag</v>
      </c>
      <c r="AE28" s="2"/>
      <c r="AF28" s="2"/>
      <c r="AI28" s="15"/>
      <c r="AJ28" s="15"/>
      <c r="AK28" s="15"/>
    </row>
    <row r="29" spans="1:37" ht="16.5" thickBot="1" x14ac:dyDescent="0.3">
      <c r="A29" s="35" t="str">
        <f>INDEX({"Montag";"Dienstag";"Mittwoch";"Donnerstag";"Freitag";"Samstag";"Sonntag"},WEEKDAY(B29,2))</f>
        <v>Samstag</v>
      </c>
      <c r="B29" s="57">
        <v>44275</v>
      </c>
      <c r="C29" s="33"/>
      <c r="D29" s="33"/>
      <c r="E29" s="33"/>
      <c r="F29" s="33"/>
      <c r="G29" s="34">
        <f t="shared" si="34"/>
        <v>0</v>
      </c>
      <c r="H29" s="34">
        <f t="shared" si="35"/>
        <v>0</v>
      </c>
      <c r="I29" s="36">
        <f t="shared" si="36"/>
        <v>0</v>
      </c>
      <c r="J29" s="20"/>
      <c r="K29" s="28">
        <f t="shared" si="26"/>
        <v>0</v>
      </c>
      <c r="L29" s="28">
        <f t="shared" si="26"/>
        <v>0</v>
      </c>
      <c r="M29" s="29">
        <f t="shared" si="27"/>
        <v>0</v>
      </c>
      <c r="N29" s="26">
        <f t="shared" si="28"/>
        <v>0</v>
      </c>
      <c r="O29" s="30">
        <f t="shared" si="13"/>
        <v>0</v>
      </c>
      <c r="P29" s="24">
        <f t="shared" si="29"/>
        <v>0</v>
      </c>
      <c r="Q29" s="24">
        <f t="shared" si="30"/>
        <v>0</v>
      </c>
      <c r="R29" s="29">
        <f t="shared" si="31"/>
        <v>0</v>
      </c>
      <c r="S29" s="31">
        <f t="shared" si="32"/>
        <v>0</v>
      </c>
      <c r="T29" s="28">
        <f t="shared" si="14"/>
        <v>0</v>
      </c>
      <c r="U29" s="28">
        <f t="shared" si="14"/>
        <v>0</v>
      </c>
      <c r="V29" s="29">
        <f t="shared" si="4"/>
        <v>0</v>
      </c>
      <c r="W29" s="26">
        <f t="shared" si="15"/>
        <v>0</v>
      </c>
      <c r="X29" s="30">
        <f t="shared" si="16"/>
        <v>0</v>
      </c>
      <c r="Y29" s="24">
        <f t="shared" si="17"/>
        <v>0</v>
      </c>
      <c r="Z29" s="24">
        <f t="shared" si="5"/>
        <v>0</v>
      </c>
      <c r="AA29" s="29">
        <f t="shared" si="6"/>
        <v>0</v>
      </c>
      <c r="AB29" s="31">
        <f t="shared" si="7"/>
        <v>0</v>
      </c>
      <c r="AC29" s="15" t="str">
        <f t="shared" si="33"/>
        <v>ja</v>
      </c>
      <c r="AD29" s="32" t="str">
        <f>INDEX({"Montag";"Dienstag";"Mittwoch";"Donnerstag";"Freitag";"Samstag";"Sonntag"},WEEKDAY(B29,2))</f>
        <v>Samstag</v>
      </c>
      <c r="AE29" s="2"/>
      <c r="AF29" s="2"/>
      <c r="AI29" s="15"/>
      <c r="AJ29" s="15"/>
      <c r="AK29" s="15"/>
    </row>
    <row r="30" spans="1:37" ht="16.5" thickBot="1" x14ac:dyDescent="0.3">
      <c r="A30" s="37" t="str">
        <f>INDEX({"Montag";"Dienstag";"Mittwoch";"Donnerstag";"Freitag";"Samstag";"Sonntag"},WEEKDAY(B30,2))</f>
        <v>Sonntag</v>
      </c>
      <c r="B30" s="57">
        <v>44276</v>
      </c>
      <c r="C30" s="38"/>
      <c r="D30" s="38"/>
      <c r="E30" s="38"/>
      <c r="F30" s="38"/>
      <c r="G30" s="39">
        <f t="shared" si="34"/>
        <v>0</v>
      </c>
      <c r="H30" s="39">
        <f t="shared" si="35"/>
        <v>0</v>
      </c>
      <c r="I30" s="40">
        <f t="shared" si="36"/>
        <v>0</v>
      </c>
      <c r="J30" s="20"/>
      <c r="K30" s="28">
        <f t="shared" si="26"/>
        <v>0</v>
      </c>
      <c r="L30" s="28">
        <f t="shared" si="26"/>
        <v>0</v>
      </c>
      <c r="M30" s="29">
        <f t="shared" si="27"/>
        <v>0</v>
      </c>
      <c r="N30" s="26">
        <f t="shared" si="28"/>
        <v>0</v>
      </c>
      <c r="O30" s="30">
        <f t="shared" si="13"/>
        <v>0</v>
      </c>
      <c r="P30" s="24">
        <f t="shared" si="29"/>
        <v>0</v>
      </c>
      <c r="Q30" s="24">
        <f t="shared" si="30"/>
        <v>0</v>
      </c>
      <c r="R30" s="29">
        <f t="shared" si="31"/>
        <v>0</v>
      </c>
      <c r="S30" s="31">
        <f t="shared" si="32"/>
        <v>0</v>
      </c>
      <c r="T30" s="28">
        <f t="shared" si="14"/>
        <v>0</v>
      </c>
      <c r="U30" s="28">
        <f t="shared" si="14"/>
        <v>0</v>
      </c>
      <c r="V30" s="29">
        <f t="shared" si="4"/>
        <v>0</v>
      </c>
      <c r="W30" s="26">
        <f t="shared" si="15"/>
        <v>0</v>
      </c>
      <c r="X30" s="30">
        <f t="shared" si="16"/>
        <v>0</v>
      </c>
      <c r="Y30" s="24">
        <f t="shared" si="17"/>
        <v>0</v>
      </c>
      <c r="Z30" s="24">
        <f t="shared" si="5"/>
        <v>0</v>
      </c>
      <c r="AA30" s="29">
        <f t="shared" si="6"/>
        <v>0</v>
      </c>
      <c r="AB30" s="31">
        <f t="shared" si="7"/>
        <v>0</v>
      </c>
      <c r="AC30" s="15" t="str">
        <f t="shared" si="33"/>
        <v>ja</v>
      </c>
      <c r="AD30" s="32" t="str">
        <f>INDEX({"Montag";"Dienstag";"Mittwoch";"Donnerstag";"Freitag";"Samstag";"Sonntag"},WEEKDAY(B30,2))</f>
        <v>Sonntag</v>
      </c>
      <c r="AE30" s="2"/>
      <c r="AF30" s="2"/>
      <c r="AG30" s="2"/>
      <c r="AH30" s="2"/>
    </row>
    <row r="31" spans="1:37" ht="16.5" thickBot="1" x14ac:dyDescent="0.3">
      <c r="A31" s="49"/>
      <c r="B31" s="41"/>
      <c r="D31" s="84" t="s">
        <v>44</v>
      </c>
      <c r="E31" s="85"/>
      <c r="F31" s="86">
        <f>SUM(G24:G30)+SUM(H24:H30)+SUM(I24:I30)</f>
        <v>0</v>
      </c>
      <c r="G31" s="41"/>
      <c r="H31" s="41"/>
      <c r="I31" s="50"/>
      <c r="J31" s="20"/>
      <c r="K31" s="28"/>
      <c r="L31" s="28"/>
      <c r="M31" s="29"/>
      <c r="N31" s="26"/>
      <c r="O31" s="30"/>
      <c r="P31" s="24"/>
      <c r="Q31" s="24"/>
      <c r="R31" s="29"/>
      <c r="S31" s="31"/>
      <c r="T31" s="28"/>
      <c r="U31" s="28"/>
      <c r="V31" s="29"/>
      <c r="W31" s="26"/>
      <c r="X31" s="30"/>
      <c r="Y31" s="24"/>
      <c r="Z31" s="24"/>
      <c r="AA31" s="29"/>
      <c r="AB31" s="31"/>
      <c r="AD31" s="32"/>
      <c r="AE31" s="2"/>
      <c r="AF31" s="2"/>
      <c r="AG31" s="2"/>
      <c r="AH31" s="2"/>
    </row>
    <row r="32" spans="1:37" ht="16.5" thickBot="1" x14ac:dyDescent="0.3">
      <c r="A32" s="56" t="str">
        <f>INDEX({"Montag";"Dienstag";"Mittwoch";"Donnerstag";"Freitag";"Samstag";"Sonntag"},WEEKDAY(B32,2))</f>
        <v>Montag</v>
      </c>
      <c r="B32" s="57">
        <v>44277</v>
      </c>
      <c r="C32" s="58"/>
      <c r="D32" s="58"/>
      <c r="E32" s="58"/>
      <c r="F32" s="58"/>
      <c r="G32" s="59">
        <f>IF(AC32="ja",0,R32)+IF(AC32="ja",0,AA32)</f>
        <v>0</v>
      </c>
      <c r="H32" s="59">
        <f>((M32+V32)-G32-I32)</f>
        <v>0</v>
      </c>
      <c r="I32" s="60">
        <f>IF(AC32="ja",0,(N32+O32))+IF(AC32="ja",0,(W32+X32))</f>
        <v>0</v>
      </c>
      <c r="J32" s="20"/>
      <c r="K32" s="28">
        <f t="shared" ref="K32:L38" si="37">C32*24</f>
        <v>0</v>
      </c>
      <c r="L32" s="28">
        <f t="shared" si="37"/>
        <v>0</v>
      </c>
      <c r="M32" s="29">
        <f t="shared" ref="M32:M38" si="38">IF(L32&lt;K32,-(L32-K32),L32-K32)</f>
        <v>0</v>
      </c>
      <c r="N32" s="26">
        <f t="shared" ref="N32:N38" si="39">IF(K32=0,0,IF(K32&lt;=5,IF(L32&lt;5,M32,5-K32)))</f>
        <v>0</v>
      </c>
      <c r="O32" s="30">
        <f t="shared" si="13"/>
        <v>0</v>
      </c>
      <c r="P32" s="24">
        <f t="shared" ref="P32:P38" si="40">IF(C32="",0,IF(K32&lt;8,8,K32))</f>
        <v>0</v>
      </c>
      <c r="Q32" s="24">
        <f t="shared" ref="Q32:Q38" si="41">IF(L32&gt;18,18,L32)</f>
        <v>0</v>
      </c>
      <c r="R32" s="29">
        <f t="shared" ref="R32:R38" si="42">IF(Q32&lt;P32,0,Q32-P32)</f>
        <v>0</v>
      </c>
      <c r="S32" s="31">
        <f t="shared" ref="S32:S38" si="43">M32-N32-O32-R32</f>
        <v>0</v>
      </c>
      <c r="T32" s="28">
        <f t="shared" si="14"/>
        <v>0</v>
      </c>
      <c r="U32" s="28">
        <f t="shared" si="14"/>
        <v>0</v>
      </c>
      <c r="V32" s="29">
        <f t="shared" si="4"/>
        <v>0</v>
      </c>
      <c r="W32" s="26">
        <f t="shared" si="15"/>
        <v>0</v>
      </c>
      <c r="X32" s="30">
        <f t="shared" si="16"/>
        <v>0</v>
      </c>
      <c r="Y32" s="24">
        <f t="shared" si="17"/>
        <v>0</v>
      </c>
      <c r="Z32" s="24">
        <f t="shared" si="5"/>
        <v>0</v>
      </c>
      <c r="AA32" s="29">
        <f t="shared" si="6"/>
        <v>0</v>
      </c>
      <c r="AB32" s="31">
        <f t="shared" si="7"/>
        <v>0</v>
      </c>
      <c r="AC32" s="15" t="str">
        <f t="shared" ref="AC32:AC38" si="44">IF(WEEKDAY(B32)=1,"ja",IF(WEEKDAY(B32)=7,"ja","nein"))</f>
        <v>nein</v>
      </c>
      <c r="AD32" s="32" t="str">
        <f>INDEX({"Montag";"Dienstag";"Mittwoch";"Donnerstag";"Freitag";"Samstag";"Sonntag"},WEEKDAY(B32,2))</f>
        <v>Montag</v>
      </c>
      <c r="AE32" s="2"/>
      <c r="AF32" s="2"/>
      <c r="AG32" s="2"/>
      <c r="AH32" s="2"/>
    </row>
    <row r="33" spans="1:34" ht="16.5" thickBot="1" x14ac:dyDescent="0.3">
      <c r="A33" s="35" t="str">
        <f>INDEX({"Montag";"Dienstag";"Mittwoch";"Donnerstag";"Freitag";"Samstag";"Sonntag"},WEEKDAY(B33,2))</f>
        <v>Dienstag</v>
      </c>
      <c r="B33" s="57">
        <v>44278</v>
      </c>
      <c r="C33" s="33"/>
      <c r="D33" s="33"/>
      <c r="E33" s="33"/>
      <c r="F33" s="33"/>
      <c r="G33" s="34">
        <f t="shared" ref="G33:G38" si="45">IF(AC33="ja",0,R33)+IF(AC33="ja",0,AA33)</f>
        <v>0</v>
      </c>
      <c r="H33" s="34">
        <f t="shared" ref="H33:H38" si="46">((M33+V33)-G33-I33)</f>
        <v>0</v>
      </c>
      <c r="I33" s="36">
        <f t="shared" ref="I33:I38" si="47">IF(AC33="ja",0,(N33+O33))+IF(AC33="ja",0,(W33+X33))</f>
        <v>0</v>
      </c>
      <c r="J33" s="20"/>
      <c r="K33" s="28">
        <f t="shared" si="37"/>
        <v>0</v>
      </c>
      <c r="L33" s="28">
        <f t="shared" si="37"/>
        <v>0</v>
      </c>
      <c r="M33" s="29">
        <f t="shared" si="38"/>
        <v>0</v>
      </c>
      <c r="N33" s="26">
        <f t="shared" si="39"/>
        <v>0</v>
      </c>
      <c r="O33" s="30">
        <f t="shared" si="13"/>
        <v>0</v>
      </c>
      <c r="P33" s="24">
        <f t="shared" si="40"/>
        <v>0</v>
      </c>
      <c r="Q33" s="24">
        <f t="shared" si="41"/>
        <v>0</v>
      </c>
      <c r="R33" s="29">
        <f t="shared" si="42"/>
        <v>0</v>
      </c>
      <c r="S33" s="31">
        <f t="shared" si="43"/>
        <v>0</v>
      </c>
      <c r="T33" s="28">
        <f t="shared" si="14"/>
        <v>0</v>
      </c>
      <c r="U33" s="28">
        <f t="shared" si="14"/>
        <v>0</v>
      </c>
      <c r="V33" s="29">
        <f t="shared" si="4"/>
        <v>0</v>
      </c>
      <c r="W33" s="26">
        <f t="shared" si="15"/>
        <v>0</v>
      </c>
      <c r="X33" s="30">
        <f t="shared" si="16"/>
        <v>0</v>
      </c>
      <c r="Y33" s="24">
        <f t="shared" si="17"/>
        <v>0</v>
      </c>
      <c r="Z33" s="24">
        <f t="shared" si="5"/>
        <v>0</v>
      </c>
      <c r="AA33" s="29">
        <f t="shared" si="6"/>
        <v>0</v>
      </c>
      <c r="AB33" s="31">
        <f t="shared" si="7"/>
        <v>0</v>
      </c>
      <c r="AC33" s="15" t="str">
        <f t="shared" si="44"/>
        <v>nein</v>
      </c>
      <c r="AD33" s="32" t="str">
        <f>INDEX({"Montag";"Dienstag";"Mittwoch";"Donnerstag";"Freitag";"Samstag";"Sonntag"},WEEKDAY(B33,2))</f>
        <v>Dienstag</v>
      </c>
      <c r="AE33" s="2"/>
      <c r="AF33" s="2"/>
      <c r="AG33" s="2"/>
      <c r="AH33" s="2"/>
    </row>
    <row r="34" spans="1:34" ht="16.5" thickBot="1" x14ac:dyDescent="0.3">
      <c r="A34" s="35" t="str">
        <f>INDEX({"Montag";"Dienstag";"Mittwoch";"Donnerstag";"Freitag";"Samstag";"Sonntag"},WEEKDAY(B34,2))</f>
        <v>Mittwoch</v>
      </c>
      <c r="B34" s="57">
        <v>44279</v>
      </c>
      <c r="C34" s="33"/>
      <c r="D34" s="33"/>
      <c r="E34" s="33"/>
      <c r="F34" s="33"/>
      <c r="G34" s="34">
        <f t="shared" si="45"/>
        <v>0</v>
      </c>
      <c r="H34" s="34">
        <f t="shared" si="46"/>
        <v>0</v>
      </c>
      <c r="I34" s="36">
        <f t="shared" si="47"/>
        <v>0</v>
      </c>
      <c r="J34" s="20"/>
      <c r="K34" s="28">
        <f t="shared" si="37"/>
        <v>0</v>
      </c>
      <c r="L34" s="28">
        <f t="shared" si="37"/>
        <v>0</v>
      </c>
      <c r="M34" s="29">
        <f t="shared" si="38"/>
        <v>0</v>
      </c>
      <c r="N34" s="26">
        <f t="shared" si="39"/>
        <v>0</v>
      </c>
      <c r="O34" s="30">
        <f t="shared" si="13"/>
        <v>0</v>
      </c>
      <c r="P34" s="24">
        <f t="shared" si="40"/>
        <v>0</v>
      </c>
      <c r="Q34" s="24">
        <f t="shared" si="41"/>
        <v>0</v>
      </c>
      <c r="R34" s="29">
        <f t="shared" si="42"/>
        <v>0</v>
      </c>
      <c r="S34" s="31">
        <f t="shared" si="43"/>
        <v>0</v>
      </c>
      <c r="T34" s="28">
        <f t="shared" si="14"/>
        <v>0</v>
      </c>
      <c r="U34" s="28">
        <f t="shared" si="14"/>
        <v>0</v>
      </c>
      <c r="V34" s="29">
        <f t="shared" si="4"/>
        <v>0</v>
      </c>
      <c r="W34" s="26">
        <f t="shared" si="15"/>
        <v>0</v>
      </c>
      <c r="X34" s="30">
        <f t="shared" si="16"/>
        <v>0</v>
      </c>
      <c r="Y34" s="24">
        <f t="shared" si="17"/>
        <v>0</v>
      </c>
      <c r="Z34" s="24">
        <f t="shared" si="5"/>
        <v>0</v>
      </c>
      <c r="AA34" s="29">
        <f t="shared" si="6"/>
        <v>0</v>
      </c>
      <c r="AB34" s="31">
        <f t="shared" si="7"/>
        <v>0</v>
      </c>
      <c r="AC34" s="15" t="str">
        <f t="shared" si="44"/>
        <v>nein</v>
      </c>
      <c r="AD34" s="32" t="str">
        <f>INDEX({"Montag";"Dienstag";"Mittwoch";"Donnerstag";"Freitag";"Samstag";"Sonntag"},WEEKDAY(B34,2))</f>
        <v>Mittwoch</v>
      </c>
      <c r="AE34" s="2"/>
      <c r="AF34" s="2"/>
      <c r="AG34" s="2"/>
      <c r="AH34" s="2"/>
    </row>
    <row r="35" spans="1:34" ht="16.5" thickBot="1" x14ac:dyDescent="0.3">
      <c r="A35" s="35" t="str">
        <f>INDEX({"Montag";"Dienstag";"Mittwoch";"Donnerstag";"Freitag";"Samstag";"Sonntag"},WEEKDAY(B35,2))</f>
        <v>Donnerstag</v>
      </c>
      <c r="B35" s="57">
        <v>44280</v>
      </c>
      <c r="C35" s="33"/>
      <c r="D35" s="33"/>
      <c r="E35" s="33"/>
      <c r="F35" s="33"/>
      <c r="G35" s="34">
        <f t="shared" si="45"/>
        <v>0</v>
      </c>
      <c r="H35" s="34">
        <f t="shared" si="46"/>
        <v>0</v>
      </c>
      <c r="I35" s="36">
        <f t="shared" si="47"/>
        <v>0</v>
      </c>
      <c r="J35" s="20"/>
      <c r="K35" s="28">
        <f t="shared" si="37"/>
        <v>0</v>
      </c>
      <c r="L35" s="28">
        <f t="shared" si="37"/>
        <v>0</v>
      </c>
      <c r="M35" s="29">
        <f t="shared" si="38"/>
        <v>0</v>
      </c>
      <c r="N35" s="26">
        <f t="shared" si="39"/>
        <v>0</v>
      </c>
      <c r="O35" s="30">
        <f t="shared" si="13"/>
        <v>0</v>
      </c>
      <c r="P35" s="24">
        <f t="shared" si="40"/>
        <v>0</v>
      </c>
      <c r="Q35" s="24">
        <f t="shared" si="41"/>
        <v>0</v>
      </c>
      <c r="R35" s="29">
        <f t="shared" si="42"/>
        <v>0</v>
      </c>
      <c r="S35" s="31">
        <f t="shared" si="43"/>
        <v>0</v>
      </c>
      <c r="T35" s="28">
        <f t="shared" si="14"/>
        <v>0</v>
      </c>
      <c r="U35" s="28">
        <f t="shared" si="14"/>
        <v>0</v>
      </c>
      <c r="V35" s="29">
        <f t="shared" si="4"/>
        <v>0</v>
      </c>
      <c r="W35" s="26">
        <f t="shared" si="15"/>
        <v>0</v>
      </c>
      <c r="X35" s="30">
        <f t="shared" si="16"/>
        <v>0</v>
      </c>
      <c r="Y35" s="24">
        <f t="shared" si="17"/>
        <v>0</v>
      </c>
      <c r="Z35" s="24">
        <f t="shared" si="5"/>
        <v>0</v>
      </c>
      <c r="AA35" s="29">
        <f t="shared" si="6"/>
        <v>0</v>
      </c>
      <c r="AB35" s="31">
        <f t="shared" si="7"/>
        <v>0</v>
      </c>
      <c r="AC35" s="15" t="str">
        <f t="shared" si="44"/>
        <v>nein</v>
      </c>
      <c r="AD35" s="32" t="str">
        <f>INDEX({"Montag";"Dienstag";"Mittwoch";"Donnerstag";"Freitag";"Samstag";"Sonntag"},WEEKDAY(B35,2))</f>
        <v>Donnerstag</v>
      </c>
      <c r="AE35" s="2"/>
      <c r="AF35" s="2"/>
      <c r="AG35" s="2"/>
      <c r="AH35" s="2"/>
    </row>
    <row r="36" spans="1:34" ht="16.5" thickBot="1" x14ac:dyDescent="0.3">
      <c r="A36" s="35" t="str">
        <f>INDEX({"Montag";"Dienstag";"Mittwoch";"Donnerstag";"Freitag";"Samstag";"Sonntag"},WEEKDAY(B36,2))</f>
        <v>Freitag</v>
      </c>
      <c r="B36" s="57">
        <v>44281</v>
      </c>
      <c r="C36" s="33"/>
      <c r="D36" s="33"/>
      <c r="E36" s="33"/>
      <c r="F36" s="33"/>
      <c r="G36" s="34">
        <f t="shared" si="45"/>
        <v>0</v>
      </c>
      <c r="H36" s="34">
        <f t="shared" si="46"/>
        <v>0</v>
      </c>
      <c r="I36" s="36">
        <f t="shared" si="47"/>
        <v>0</v>
      </c>
      <c r="J36" s="20"/>
      <c r="K36" s="28">
        <f t="shared" si="37"/>
        <v>0</v>
      </c>
      <c r="L36" s="28">
        <f t="shared" si="37"/>
        <v>0</v>
      </c>
      <c r="M36" s="29">
        <f t="shared" si="38"/>
        <v>0</v>
      </c>
      <c r="N36" s="26">
        <f t="shared" si="39"/>
        <v>0</v>
      </c>
      <c r="O36" s="30">
        <f t="shared" si="13"/>
        <v>0</v>
      </c>
      <c r="P36" s="24">
        <f t="shared" si="40"/>
        <v>0</v>
      </c>
      <c r="Q36" s="24">
        <f t="shared" si="41"/>
        <v>0</v>
      </c>
      <c r="R36" s="29">
        <f t="shared" si="42"/>
        <v>0</v>
      </c>
      <c r="S36" s="31">
        <f t="shared" si="43"/>
        <v>0</v>
      </c>
      <c r="T36" s="28">
        <f t="shared" si="14"/>
        <v>0</v>
      </c>
      <c r="U36" s="28">
        <f t="shared" si="14"/>
        <v>0</v>
      </c>
      <c r="V36" s="29">
        <f t="shared" si="4"/>
        <v>0</v>
      </c>
      <c r="W36" s="26">
        <f t="shared" si="15"/>
        <v>0</v>
      </c>
      <c r="X36" s="30">
        <f t="shared" si="16"/>
        <v>0</v>
      </c>
      <c r="Y36" s="24">
        <f t="shared" si="17"/>
        <v>0</v>
      </c>
      <c r="Z36" s="24">
        <f t="shared" si="5"/>
        <v>0</v>
      </c>
      <c r="AA36" s="29">
        <f t="shared" si="6"/>
        <v>0</v>
      </c>
      <c r="AB36" s="31">
        <f t="shared" si="7"/>
        <v>0</v>
      </c>
      <c r="AC36" s="15" t="str">
        <f t="shared" si="44"/>
        <v>nein</v>
      </c>
      <c r="AD36" s="32" t="str">
        <f>INDEX({"Montag";"Dienstag";"Mittwoch";"Donnerstag";"Freitag";"Samstag";"Sonntag"},WEEKDAY(B36,2))</f>
        <v>Freitag</v>
      </c>
      <c r="AE36" s="2"/>
      <c r="AF36" s="2"/>
      <c r="AG36" s="2"/>
      <c r="AH36" s="2"/>
    </row>
    <row r="37" spans="1:34" ht="16.5" thickBot="1" x14ac:dyDescent="0.3">
      <c r="A37" s="35" t="str">
        <f>INDEX({"Montag";"Dienstag";"Mittwoch";"Donnerstag";"Freitag";"Samstag";"Sonntag"},WEEKDAY(B37,2))</f>
        <v>Samstag</v>
      </c>
      <c r="B37" s="57">
        <v>44282</v>
      </c>
      <c r="C37" s="33"/>
      <c r="D37" s="33"/>
      <c r="E37" s="33"/>
      <c r="F37" s="33"/>
      <c r="G37" s="34">
        <f t="shared" si="45"/>
        <v>0</v>
      </c>
      <c r="H37" s="34">
        <f t="shared" si="46"/>
        <v>0</v>
      </c>
      <c r="I37" s="36">
        <f t="shared" si="47"/>
        <v>0</v>
      </c>
      <c r="J37" s="20"/>
      <c r="K37" s="28">
        <f t="shared" si="37"/>
        <v>0</v>
      </c>
      <c r="L37" s="28">
        <f t="shared" si="37"/>
        <v>0</v>
      </c>
      <c r="M37" s="29">
        <f t="shared" si="38"/>
        <v>0</v>
      </c>
      <c r="N37" s="26">
        <f t="shared" si="39"/>
        <v>0</v>
      </c>
      <c r="O37" s="30">
        <f t="shared" si="13"/>
        <v>0</v>
      </c>
      <c r="P37" s="24">
        <f t="shared" si="40"/>
        <v>0</v>
      </c>
      <c r="Q37" s="24">
        <f t="shared" si="41"/>
        <v>0</v>
      </c>
      <c r="R37" s="29">
        <f t="shared" si="42"/>
        <v>0</v>
      </c>
      <c r="S37" s="31">
        <f t="shared" si="43"/>
        <v>0</v>
      </c>
      <c r="T37" s="28">
        <f t="shared" si="14"/>
        <v>0</v>
      </c>
      <c r="U37" s="28">
        <f t="shared" si="14"/>
        <v>0</v>
      </c>
      <c r="V37" s="29">
        <f t="shared" si="4"/>
        <v>0</v>
      </c>
      <c r="W37" s="26">
        <f t="shared" si="15"/>
        <v>0</v>
      </c>
      <c r="X37" s="30">
        <f t="shared" si="16"/>
        <v>0</v>
      </c>
      <c r="Y37" s="24">
        <f t="shared" si="17"/>
        <v>0</v>
      </c>
      <c r="Z37" s="24">
        <f t="shared" si="5"/>
        <v>0</v>
      </c>
      <c r="AA37" s="29">
        <f t="shared" si="6"/>
        <v>0</v>
      </c>
      <c r="AB37" s="31">
        <f t="shared" si="7"/>
        <v>0</v>
      </c>
      <c r="AC37" s="15" t="str">
        <f t="shared" si="44"/>
        <v>ja</v>
      </c>
      <c r="AD37" s="32" t="str">
        <f>INDEX({"Montag";"Dienstag";"Mittwoch";"Donnerstag";"Freitag";"Samstag";"Sonntag"},WEEKDAY(B37,2))</f>
        <v>Samstag</v>
      </c>
      <c r="AE37" s="2"/>
      <c r="AF37" s="2"/>
      <c r="AG37" s="2"/>
      <c r="AH37" s="2"/>
    </row>
    <row r="38" spans="1:34" ht="16.5" thickBot="1" x14ac:dyDescent="0.3">
      <c r="A38" s="37" t="str">
        <f>INDEX({"Montag";"Dienstag";"Mittwoch";"Donnerstag";"Freitag";"Samstag";"Sonntag"},WEEKDAY(B38,2))</f>
        <v>Sonntag</v>
      </c>
      <c r="B38" s="57">
        <v>44283</v>
      </c>
      <c r="C38" s="38"/>
      <c r="D38" s="117"/>
      <c r="E38" s="117"/>
      <c r="F38" s="117"/>
      <c r="G38" s="118">
        <f t="shared" si="45"/>
        <v>0</v>
      </c>
      <c r="H38" s="118">
        <f t="shared" si="46"/>
        <v>0</v>
      </c>
      <c r="I38" s="119">
        <f t="shared" si="47"/>
        <v>0</v>
      </c>
      <c r="J38" s="20"/>
      <c r="K38" s="28">
        <f t="shared" si="37"/>
        <v>0</v>
      </c>
      <c r="L38" s="28">
        <f t="shared" si="37"/>
        <v>0</v>
      </c>
      <c r="M38" s="29">
        <f t="shared" si="38"/>
        <v>0</v>
      </c>
      <c r="N38" s="26">
        <f t="shared" si="39"/>
        <v>0</v>
      </c>
      <c r="O38" s="30">
        <f t="shared" si="13"/>
        <v>0</v>
      </c>
      <c r="P38" s="24">
        <f t="shared" si="40"/>
        <v>0</v>
      </c>
      <c r="Q38" s="24">
        <f t="shared" si="41"/>
        <v>0</v>
      </c>
      <c r="R38" s="29">
        <f t="shared" si="42"/>
        <v>0</v>
      </c>
      <c r="S38" s="31">
        <f t="shared" si="43"/>
        <v>0</v>
      </c>
      <c r="T38" s="28">
        <f t="shared" si="14"/>
        <v>0</v>
      </c>
      <c r="U38" s="28">
        <f t="shared" si="14"/>
        <v>0</v>
      </c>
      <c r="V38" s="29">
        <f t="shared" si="4"/>
        <v>0</v>
      </c>
      <c r="W38" s="26">
        <f t="shared" si="15"/>
        <v>0</v>
      </c>
      <c r="X38" s="30">
        <f t="shared" si="16"/>
        <v>0</v>
      </c>
      <c r="Y38" s="24">
        <f t="shared" si="17"/>
        <v>0</v>
      </c>
      <c r="Z38" s="24">
        <f t="shared" si="5"/>
        <v>0</v>
      </c>
      <c r="AA38" s="29">
        <f t="shared" si="6"/>
        <v>0</v>
      </c>
      <c r="AB38" s="31">
        <f t="shared" si="7"/>
        <v>0</v>
      </c>
      <c r="AC38" s="15" t="str">
        <f t="shared" si="44"/>
        <v>ja</v>
      </c>
      <c r="AD38" s="32" t="str">
        <f>INDEX({"Montag";"Dienstag";"Mittwoch";"Donnerstag";"Freitag";"Samstag";"Sonntag"},WEEKDAY(B38,2))</f>
        <v>Sonntag</v>
      </c>
      <c r="AE38" s="2"/>
      <c r="AF38" s="2"/>
      <c r="AG38" s="2"/>
      <c r="AH38" s="2"/>
    </row>
    <row r="39" spans="1:34" ht="16.5" thickBot="1" x14ac:dyDescent="0.3">
      <c r="A39" s="105"/>
      <c r="B39" s="106"/>
      <c r="C39" s="107"/>
      <c r="D39" s="108" t="s">
        <v>44</v>
      </c>
      <c r="E39" s="109"/>
      <c r="F39" s="110">
        <f>SUM(G32:G38)+SUM(H32:H38)+SUM(I32:I38)</f>
        <v>0</v>
      </c>
      <c r="G39" s="111"/>
      <c r="H39" s="111"/>
      <c r="I39" s="112"/>
      <c r="J39" s="20"/>
      <c r="K39" s="28"/>
      <c r="L39" s="28"/>
      <c r="M39" s="29"/>
      <c r="N39" s="26"/>
      <c r="O39" s="30"/>
      <c r="P39" s="24"/>
      <c r="Q39" s="24"/>
      <c r="R39" s="29"/>
      <c r="S39" s="31"/>
      <c r="T39" s="28">
        <f t="shared" si="14"/>
        <v>0</v>
      </c>
      <c r="U39" s="28">
        <f t="shared" si="14"/>
        <v>0</v>
      </c>
      <c r="V39" s="29">
        <f t="shared" si="4"/>
        <v>0</v>
      </c>
      <c r="W39" s="26">
        <f t="shared" si="15"/>
        <v>0</v>
      </c>
      <c r="X39" s="30">
        <f t="shared" si="16"/>
        <v>0</v>
      </c>
      <c r="Y39" s="24">
        <f t="shared" si="17"/>
        <v>0</v>
      </c>
      <c r="Z39" s="24">
        <f t="shared" si="5"/>
        <v>0</v>
      </c>
      <c r="AA39" s="29">
        <f t="shared" si="6"/>
        <v>0</v>
      </c>
      <c r="AB39" s="31">
        <f t="shared" si="7"/>
        <v>0</v>
      </c>
      <c r="AD39" s="32"/>
      <c r="AE39" s="2"/>
      <c r="AF39" s="2"/>
      <c r="AG39" s="2"/>
      <c r="AH39" s="2"/>
    </row>
    <row r="40" spans="1:34" ht="16.5" thickBot="1" x14ac:dyDescent="0.3">
      <c r="A40" s="105"/>
      <c r="B40" s="106"/>
      <c r="C40" s="107"/>
      <c r="D40" s="108" t="s">
        <v>51</v>
      </c>
      <c r="E40" s="109"/>
      <c r="F40" s="110">
        <f>F15+F23+F31+F39</f>
        <v>0</v>
      </c>
      <c r="G40" s="111"/>
      <c r="H40" s="111"/>
      <c r="I40" s="112"/>
      <c r="J40" s="20"/>
      <c r="K40" s="28"/>
      <c r="L40" s="28"/>
      <c r="M40" s="29"/>
      <c r="N40" s="26"/>
      <c r="O40" s="30"/>
      <c r="P40" s="24"/>
      <c r="Q40" s="24"/>
      <c r="R40" s="29"/>
      <c r="S40" s="31"/>
      <c r="T40" s="28"/>
      <c r="U40" s="28"/>
      <c r="V40" s="29"/>
      <c r="W40" s="26"/>
      <c r="X40" s="30"/>
      <c r="Y40" s="24"/>
      <c r="Z40" s="24"/>
      <c r="AA40" s="29"/>
      <c r="AB40" s="31"/>
      <c r="AD40" s="32"/>
      <c r="AE40" s="2"/>
      <c r="AF40" s="2"/>
      <c r="AG40" s="2"/>
      <c r="AH40" s="2"/>
    </row>
    <row r="41" spans="1:34" ht="16.5" thickBot="1" x14ac:dyDescent="0.3">
      <c r="A41" s="41"/>
      <c r="B41" s="41"/>
      <c r="C41" s="41"/>
      <c r="D41" s="104" t="s">
        <v>11</v>
      </c>
      <c r="E41" s="41"/>
      <c r="F41" s="104" t="s">
        <v>11</v>
      </c>
      <c r="G41" s="103">
        <f>SUM(G8:G39)</f>
        <v>0</v>
      </c>
      <c r="H41" s="103">
        <f>SUM(H8:H39)</f>
        <v>0</v>
      </c>
      <c r="I41" s="103">
        <f>SUM(I8:I39)</f>
        <v>0</v>
      </c>
      <c r="J41" s="20"/>
      <c r="K41" s="20"/>
      <c r="L41" s="20"/>
      <c r="M41" s="20"/>
      <c r="T41" s="20"/>
      <c r="U41" s="20"/>
      <c r="V41" s="20"/>
      <c r="AE41" s="2"/>
      <c r="AF41" s="2"/>
      <c r="AG41" s="2"/>
      <c r="AH41" s="2"/>
    </row>
    <row r="42" spans="1:34" ht="16.5" thickBot="1" x14ac:dyDescent="0.3">
      <c r="A42" s="42"/>
      <c r="B42" s="42"/>
      <c r="C42" s="4"/>
      <c r="D42" s="61" t="s">
        <v>12</v>
      </c>
      <c r="E42" s="4"/>
      <c r="F42" s="61" t="s">
        <v>12</v>
      </c>
      <c r="G42" s="62">
        <v>5.48</v>
      </c>
      <c r="H42" s="62">
        <v>6.31</v>
      </c>
      <c r="I42" s="63">
        <v>3.84</v>
      </c>
      <c r="J42" s="14"/>
      <c r="K42" s="14"/>
      <c r="L42" s="14"/>
      <c r="M42" s="14"/>
      <c r="T42" s="14"/>
      <c r="U42" s="14"/>
      <c r="V42" s="14"/>
      <c r="W42" s="2"/>
      <c r="X42" s="2"/>
      <c r="Y42" s="2"/>
      <c r="Z42" s="2"/>
      <c r="AA42" s="2"/>
      <c r="AB42" s="2"/>
      <c r="AC42" s="2"/>
      <c r="AD42" s="2"/>
      <c r="AE42" s="2"/>
      <c r="AF42" s="2"/>
      <c r="AG42" s="2"/>
      <c r="AH42" s="2"/>
    </row>
    <row r="43" spans="1:34" ht="16.5" thickBot="1" x14ac:dyDescent="0.3">
      <c r="A43" s="3" t="s">
        <v>29</v>
      </c>
      <c r="B43" s="43">
        <f>G43+H43+I43</f>
        <v>0</v>
      </c>
      <c r="C43" s="4"/>
      <c r="D43" s="5" t="s">
        <v>13</v>
      </c>
      <c r="E43" s="4"/>
      <c r="F43" s="5" t="s">
        <v>13</v>
      </c>
      <c r="G43" s="64">
        <f>G41*G42</f>
        <v>0</v>
      </c>
      <c r="H43" s="65">
        <f t="shared" ref="H43:I43" si="48">H41*H42</f>
        <v>0</v>
      </c>
      <c r="I43" s="66">
        <f t="shared" si="48"/>
        <v>0</v>
      </c>
      <c r="J43" s="14"/>
      <c r="K43" s="14"/>
      <c r="L43" s="14"/>
      <c r="M43" s="14"/>
      <c r="T43" s="14"/>
      <c r="U43" s="14"/>
      <c r="V43" s="14"/>
      <c r="W43" s="2"/>
      <c r="X43" s="2"/>
      <c r="Y43" s="2"/>
      <c r="Z43" s="2"/>
      <c r="AA43" s="2"/>
      <c r="AB43" s="2"/>
      <c r="AC43" s="2"/>
      <c r="AD43" s="2"/>
      <c r="AE43" s="2"/>
      <c r="AF43" s="2"/>
      <c r="AG43" s="2"/>
      <c r="AH43" s="2"/>
    </row>
    <row r="44" spans="1:34" ht="12" customHeight="1" x14ac:dyDescent="0.25">
      <c r="A44" s="6" t="s">
        <v>30</v>
      </c>
      <c r="B44" s="7"/>
      <c r="C44" s="8"/>
      <c r="D44" s="9"/>
      <c r="E44" s="8"/>
      <c r="F44" s="9"/>
      <c r="G44" s="10"/>
      <c r="H44" s="6"/>
      <c r="I44" s="6"/>
      <c r="J44" s="14"/>
      <c r="K44" s="14"/>
      <c r="L44" s="14"/>
      <c r="M44" s="14"/>
      <c r="T44" s="14"/>
      <c r="U44" s="14"/>
      <c r="V44" s="14"/>
      <c r="W44" s="2"/>
      <c r="X44" s="2"/>
      <c r="Y44" s="2"/>
      <c r="Z44" s="2"/>
      <c r="AA44" s="2"/>
      <c r="AB44" s="2"/>
      <c r="AC44" s="2"/>
      <c r="AD44" s="2"/>
      <c r="AE44" s="2"/>
      <c r="AF44" s="2"/>
      <c r="AG44" s="2"/>
      <c r="AH44" s="2"/>
    </row>
    <row r="45" spans="1:34" ht="16.5" thickBot="1" x14ac:dyDescent="0.3">
      <c r="A45" s="1"/>
      <c r="B45" s="11"/>
      <c r="C45" s="4"/>
      <c r="D45" s="5"/>
      <c r="E45" s="4"/>
      <c r="F45" s="5"/>
      <c r="G45" s="12"/>
      <c r="H45" s="1"/>
      <c r="I45" s="1"/>
      <c r="J45" s="14"/>
      <c r="K45" s="14"/>
      <c r="L45" s="14"/>
      <c r="M45" s="14"/>
      <c r="T45" s="14"/>
      <c r="U45" s="14"/>
      <c r="V45" s="14"/>
      <c r="W45" s="2"/>
      <c r="X45" s="2"/>
      <c r="Y45" s="2"/>
      <c r="Z45" s="2"/>
      <c r="AA45" s="2"/>
      <c r="AB45" s="2"/>
      <c r="AC45" s="2"/>
      <c r="AD45" s="2"/>
      <c r="AE45" s="2"/>
      <c r="AF45" s="2"/>
      <c r="AG45" s="2"/>
      <c r="AH45" s="2"/>
    </row>
    <row r="46" spans="1:34" ht="16.5" thickBot="1" x14ac:dyDescent="0.3">
      <c r="A46" s="1" t="s">
        <v>14</v>
      </c>
      <c r="B46" s="44"/>
      <c r="C46" s="1"/>
      <c r="D46" s="1"/>
      <c r="E46" s="1"/>
      <c r="F46" s="1"/>
      <c r="G46" s="1"/>
      <c r="H46" s="1"/>
      <c r="I46" s="1"/>
      <c r="J46" s="14"/>
      <c r="K46" s="14"/>
      <c r="L46" s="14"/>
      <c r="M46" s="14"/>
      <c r="T46" s="14"/>
      <c r="U46" s="14"/>
      <c r="V46" s="14"/>
      <c r="W46" s="2"/>
      <c r="X46" s="2"/>
      <c r="Y46" s="2"/>
      <c r="Z46" s="2"/>
      <c r="AA46" s="2"/>
      <c r="AB46" s="2"/>
      <c r="AC46" s="2"/>
      <c r="AD46" s="2"/>
      <c r="AE46" s="2"/>
      <c r="AF46" s="2"/>
      <c r="AG46" s="2"/>
      <c r="AH46" s="2"/>
    </row>
    <row r="47" spans="1:34" ht="30.75" customHeight="1" x14ac:dyDescent="0.25">
      <c r="A47" s="137" t="s">
        <v>31</v>
      </c>
      <c r="B47" s="138"/>
      <c r="C47" s="138"/>
      <c r="D47" s="138"/>
      <c r="E47" s="138"/>
      <c r="F47" s="138"/>
      <c r="G47" s="137"/>
      <c r="H47" s="139"/>
      <c r="I47" s="139"/>
      <c r="J47" s="14"/>
      <c r="K47" s="14"/>
      <c r="L47" s="14"/>
      <c r="M47" s="14"/>
      <c r="T47" s="14"/>
      <c r="U47" s="14"/>
      <c r="V47" s="14"/>
      <c r="W47" s="2"/>
      <c r="X47" s="2"/>
      <c r="Y47" s="2"/>
      <c r="Z47" s="2"/>
      <c r="AA47" s="2"/>
      <c r="AB47" s="2"/>
      <c r="AC47" s="2"/>
      <c r="AD47" s="2"/>
      <c r="AE47" s="2"/>
      <c r="AF47" s="2"/>
      <c r="AG47" s="2"/>
      <c r="AH47" s="2"/>
    </row>
    <row r="48" spans="1:34" ht="15.75" x14ac:dyDescent="0.25">
      <c r="A48" s="93"/>
      <c r="B48" s="94"/>
      <c r="C48" s="94"/>
      <c r="D48" s="94"/>
      <c r="E48" s="94"/>
      <c r="F48" s="94"/>
      <c r="G48" s="93"/>
      <c r="H48" s="1"/>
      <c r="I48" s="1"/>
      <c r="J48" s="14"/>
      <c r="K48" s="14"/>
      <c r="L48" s="14"/>
      <c r="M48" s="14"/>
      <c r="T48" s="14"/>
      <c r="U48" s="14"/>
      <c r="V48" s="14"/>
      <c r="W48" s="2"/>
      <c r="X48" s="2"/>
      <c r="Y48" s="2"/>
      <c r="Z48" s="2"/>
      <c r="AA48" s="2"/>
      <c r="AB48" s="2"/>
      <c r="AC48" s="2"/>
      <c r="AD48" s="2"/>
      <c r="AE48" s="2"/>
      <c r="AF48" s="2"/>
      <c r="AG48" s="2"/>
      <c r="AH48" s="2"/>
    </row>
    <row r="49" spans="1:34" ht="15.75" x14ac:dyDescent="0.25">
      <c r="A49" s="1" t="s">
        <v>15</v>
      </c>
      <c r="B49" s="1"/>
      <c r="C49" s="1"/>
      <c r="D49" s="1" t="s">
        <v>16</v>
      </c>
      <c r="E49" s="1"/>
      <c r="F49" s="1"/>
      <c r="G49" s="1"/>
      <c r="H49" s="1"/>
      <c r="I49" s="1"/>
      <c r="J49" s="14"/>
      <c r="K49" s="14"/>
      <c r="L49" s="14"/>
      <c r="M49" s="14"/>
      <c r="T49" s="14"/>
      <c r="U49" s="14"/>
      <c r="V49" s="14"/>
      <c r="W49" s="2"/>
      <c r="X49" s="2"/>
      <c r="Y49" s="2"/>
      <c r="Z49" s="2"/>
      <c r="AA49" s="2"/>
      <c r="AB49" s="2"/>
      <c r="AC49" s="2"/>
      <c r="AD49" s="2"/>
      <c r="AE49" s="2"/>
      <c r="AF49" s="2"/>
      <c r="AG49" s="2"/>
      <c r="AH49" s="2"/>
    </row>
    <row r="50" spans="1:34" ht="15.75" x14ac:dyDescent="0.25">
      <c r="A50" s="1"/>
      <c r="B50" s="1"/>
      <c r="C50" s="1"/>
      <c r="D50" s="1"/>
      <c r="E50" s="1"/>
      <c r="F50" s="1"/>
      <c r="G50" s="1"/>
      <c r="H50" s="1"/>
      <c r="I50" s="1"/>
      <c r="J50" s="14"/>
      <c r="K50" s="14"/>
      <c r="L50" s="14"/>
      <c r="M50" s="14"/>
      <c r="T50" s="14"/>
      <c r="U50" s="14"/>
      <c r="V50" s="14"/>
      <c r="W50" s="2"/>
      <c r="X50" s="2"/>
      <c r="Y50" s="2"/>
      <c r="Z50" s="2"/>
      <c r="AA50" s="2"/>
      <c r="AB50" s="2"/>
      <c r="AC50" s="2"/>
      <c r="AD50" s="2"/>
      <c r="AE50" s="2"/>
      <c r="AF50" s="2"/>
      <c r="AG50" s="2"/>
      <c r="AH50" s="2"/>
    </row>
    <row r="51" spans="1:34" ht="15.75" x14ac:dyDescent="0.25">
      <c r="J51" s="14"/>
      <c r="K51" s="14"/>
      <c r="L51" s="14"/>
      <c r="M51" s="14"/>
      <c r="T51" s="14"/>
      <c r="U51" s="14"/>
      <c r="V51" s="14"/>
      <c r="W51" s="2"/>
      <c r="X51" s="2"/>
      <c r="Y51" s="2"/>
      <c r="Z51" s="2"/>
      <c r="AA51" s="2"/>
      <c r="AB51" s="2"/>
      <c r="AC51" s="2"/>
      <c r="AD51" s="2"/>
      <c r="AE51" s="2"/>
      <c r="AF51" s="2"/>
      <c r="AG51" s="2"/>
      <c r="AH51" s="2"/>
    </row>
    <row r="52" spans="1:34" ht="15.75" x14ac:dyDescent="0.25">
      <c r="J52" s="14"/>
      <c r="K52" s="14"/>
      <c r="L52" s="14"/>
      <c r="M52" s="14"/>
      <c r="T52" s="14"/>
      <c r="U52" s="14"/>
      <c r="V52" s="14"/>
      <c r="W52" s="2"/>
      <c r="X52" s="2"/>
      <c r="Y52" s="2"/>
      <c r="Z52" s="2"/>
      <c r="AA52" s="2"/>
      <c r="AB52" s="2"/>
      <c r="AC52" s="2"/>
      <c r="AD52" s="2"/>
      <c r="AE52" s="2"/>
      <c r="AF52" s="2"/>
      <c r="AG52" s="2"/>
      <c r="AH52" s="2"/>
    </row>
    <row r="53" spans="1:34" ht="15.75" x14ac:dyDescent="0.25">
      <c r="J53" s="14"/>
      <c r="K53" s="14"/>
      <c r="L53" s="14"/>
      <c r="M53" s="14"/>
      <c r="T53" s="14"/>
      <c r="U53" s="14"/>
      <c r="V53" s="14"/>
      <c r="W53" s="2"/>
      <c r="X53" s="2"/>
      <c r="Y53" s="2"/>
      <c r="Z53" s="2"/>
      <c r="AA53" s="2"/>
      <c r="AB53" s="2"/>
      <c r="AC53" s="2"/>
      <c r="AD53" s="2"/>
      <c r="AE53" s="2"/>
      <c r="AF53" s="2"/>
      <c r="AG53" s="2"/>
      <c r="AH53" s="2"/>
    </row>
    <row r="54" spans="1:34" ht="15.75" x14ac:dyDescent="0.25">
      <c r="J54" s="14"/>
      <c r="K54" s="14"/>
      <c r="L54" s="14"/>
      <c r="M54" s="14"/>
      <c r="T54" s="14"/>
      <c r="U54" s="14"/>
      <c r="V54" s="14"/>
      <c r="W54" s="2"/>
      <c r="X54" s="2"/>
      <c r="Y54" s="2"/>
      <c r="Z54" s="2"/>
      <c r="AA54" s="2"/>
      <c r="AB54" s="2"/>
      <c r="AC54" s="2"/>
      <c r="AD54" s="2"/>
      <c r="AE54" s="2"/>
      <c r="AF54" s="2"/>
      <c r="AG54" s="2"/>
      <c r="AH54" s="2"/>
    </row>
    <row r="55" spans="1:34" ht="15.75" x14ac:dyDescent="0.25">
      <c r="J55" s="14"/>
      <c r="K55" s="14"/>
      <c r="L55" s="14"/>
      <c r="M55" s="14"/>
      <c r="T55" s="14"/>
      <c r="U55" s="14"/>
      <c r="V55" s="14"/>
      <c r="W55" s="2"/>
      <c r="X55" s="2"/>
      <c r="Y55" s="2"/>
      <c r="Z55" s="2"/>
      <c r="AA55" s="2"/>
      <c r="AB55" s="2"/>
      <c r="AC55" s="2"/>
      <c r="AD55" s="2"/>
      <c r="AE55" s="2"/>
      <c r="AF55" s="2"/>
      <c r="AG55" s="2"/>
      <c r="AH55" s="2"/>
    </row>
    <row r="56" spans="1:34" ht="15.75" x14ac:dyDescent="0.25">
      <c r="J56" s="14"/>
      <c r="K56" s="14"/>
      <c r="L56" s="14"/>
      <c r="M56" s="14"/>
      <c r="T56" s="14"/>
      <c r="U56" s="14"/>
      <c r="V56" s="14"/>
      <c r="W56" s="2"/>
      <c r="X56" s="2"/>
      <c r="Y56" s="2"/>
      <c r="Z56" s="2"/>
      <c r="AA56" s="2"/>
      <c r="AB56" s="2"/>
      <c r="AC56" s="2"/>
      <c r="AD56" s="2"/>
      <c r="AE56" s="2"/>
      <c r="AF56" s="2"/>
      <c r="AG56" s="2"/>
      <c r="AH56" s="2"/>
    </row>
    <row r="57" spans="1:34" ht="15.75" x14ac:dyDescent="0.25">
      <c r="J57" s="14"/>
      <c r="K57" s="14"/>
      <c r="L57" s="14"/>
      <c r="M57" s="14"/>
      <c r="T57" s="14"/>
      <c r="U57" s="14"/>
      <c r="V57" s="14"/>
      <c r="W57" s="2"/>
      <c r="X57" s="2"/>
      <c r="Y57" s="2"/>
      <c r="Z57" s="2"/>
      <c r="AA57" s="2"/>
      <c r="AB57" s="2"/>
      <c r="AC57" s="2"/>
      <c r="AD57" s="2"/>
      <c r="AE57" s="2"/>
      <c r="AF57" s="2"/>
      <c r="AG57" s="2"/>
      <c r="AH57" s="2"/>
    </row>
    <row r="58" spans="1:34" ht="15.75" x14ac:dyDescent="0.25">
      <c r="J58" s="14"/>
      <c r="K58" s="14"/>
      <c r="L58" s="14"/>
      <c r="M58" s="14"/>
      <c r="T58" s="14"/>
      <c r="U58" s="14"/>
      <c r="V58" s="14"/>
      <c r="W58" s="2"/>
      <c r="X58" s="2"/>
      <c r="Y58" s="2"/>
      <c r="Z58" s="2"/>
      <c r="AA58" s="2"/>
      <c r="AB58" s="2"/>
      <c r="AC58" s="2"/>
      <c r="AD58" s="2"/>
      <c r="AE58" s="2"/>
      <c r="AF58" s="2"/>
      <c r="AG58" s="2"/>
      <c r="AH58" s="2"/>
    </row>
    <row r="59" spans="1:34" ht="15.75" x14ac:dyDescent="0.25">
      <c r="A59" s="1"/>
      <c r="B59" s="1"/>
      <c r="C59" s="1"/>
      <c r="D59" s="1"/>
      <c r="E59" s="1"/>
      <c r="F59" s="1"/>
      <c r="G59" s="1"/>
      <c r="H59" s="1"/>
      <c r="I59" s="1"/>
      <c r="J59" s="14"/>
      <c r="K59" s="14"/>
      <c r="L59" s="14"/>
      <c r="M59" s="14"/>
      <c r="T59" s="14"/>
      <c r="U59" s="14"/>
      <c r="V59" s="14"/>
      <c r="W59" s="2"/>
      <c r="X59" s="2"/>
      <c r="Y59" s="2"/>
      <c r="Z59" s="2"/>
      <c r="AA59" s="2"/>
      <c r="AB59" s="2"/>
      <c r="AC59" s="2"/>
      <c r="AD59" s="2"/>
      <c r="AE59" s="2"/>
      <c r="AF59" s="2"/>
      <c r="AG59" s="2"/>
      <c r="AH59" s="2"/>
    </row>
  </sheetData>
  <sheetProtection password="FA01" sheet="1" objects="1" scenarios="1"/>
  <mergeCells count="9">
    <mergeCell ref="G6:I6"/>
    <mergeCell ref="A47:I47"/>
    <mergeCell ref="A1:I1"/>
    <mergeCell ref="A2:C2"/>
    <mergeCell ref="D2:I2"/>
    <mergeCell ref="D3:I3"/>
    <mergeCell ref="G4:I4"/>
    <mergeCell ref="A5:I5"/>
    <mergeCell ref="E4:F4"/>
  </mergeCells>
  <pageMargins left="0.7" right="0.7" top="0.78740157499999996" bottom="0.78740157499999996"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workbookViewId="0">
      <selection activeCell="D2" sqref="D2:I2"/>
    </sheetView>
  </sheetViews>
  <sheetFormatPr baseColWidth="10" defaultRowHeight="15" x14ac:dyDescent="0.25"/>
  <cols>
    <col min="1" max="1" width="15" style="2" customWidth="1"/>
    <col min="2" max="3" width="11.42578125" style="2"/>
    <col min="4" max="4" width="11.42578125" style="13"/>
    <col min="5" max="5" width="13.7109375" style="2" customWidth="1"/>
    <col min="6" max="6" width="11.42578125" style="13"/>
    <col min="7" max="8" width="11.42578125" style="2"/>
    <col min="9" max="9" width="11.42578125" style="2" customWidth="1"/>
    <col min="10"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30" width="11.42578125" style="15" hidden="1" customWidth="1"/>
    <col min="31" max="34" width="11.42578125" style="15" customWidth="1"/>
    <col min="35" max="35" width="11.42578125" style="2" customWidth="1"/>
    <col min="36" max="16384" width="11.42578125" style="2"/>
  </cols>
  <sheetData>
    <row r="1" spans="1:34" ht="16.5" thickBot="1" x14ac:dyDescent="0.3">
      <c r="A1" s="182" t="s">
        <v>48</v>
      </c>
      <c r="B1" s="183"/>
      <c r="C1" s="183"/>
      <c r="D1" s="184"/>
      <c r="E1" s="184"/>
      <c r="F1" s="184"/>
      <c r="G1" s="184"/>
      <c r="H1" s="185"/>
      <c r="I1" s="186"/>
      <c r="J1" s="14"/>
      <c r="K1" s="14"/>
      <c r="L1" s="14"/>
      <c r="M1" s="14"/>
      <c r="T1" s="14"/>
      <c r="U1" s="14"/>
      <c r="V1" s="14"/>
    </row>
    <row r="2" spans="1:34" ht="15.75" x14ac:dyDescent="0.25">
      <c r="A2" s="187" t="s">
        <v>0</v>
      </c>
      <c r="B2" s="188"/>
      <c r="C2" s="189"/>
      <c r="D2" s="190"/>
      <c r="E2" s="191"/>
      <c r="F2" s="191"/>
      <c r="G2" s="192"/>
      <c r="H2" s="192"/>
      <c r="I2" s="193"/>
      <c r="J2" s="16"/>
      <c r="K2" s="17" t="s">
        <v>25</v>
      </c>
      <c r="L2" s="16"/>
      <c r="M2" s="16"/>
      <c r="T2" s="17" t="s">
        <v>25</v>
      </c>
      <c r="U2" s="16"/>
      <c r="V2" s="16"/>
    </row>
    <row r="3" spans="1:34" ht="16.5" thickBot="1" x14ac:dyDescent="0.3">
      <c r="A3" s="55" t="s">
        <v>1</v>
      </c>
      <c r="B3" s="53"/>
      <c r="C3" s="54"/>
      <c r="D3" s="151"/>
      <c r="E3" s="152"/>
      <c r="F3" s="152"/>
      <c r="G3" s="153"/>
      <c r="H3" s="153"/>
      <c r="I3" s="154"/>
      <c r="J3" s="16"/>
      <c r="K3" s="17" t="s">
        <v>26</v>
      </c>
      <c r="L3" s="16"/>
      <c r="M3" s="16"/>
      <c r="T3" s="17" t="s">
        <v>26</v>
      </c>
      <c r="U3" s="16"/>
      <c r="V3" s="16"/>
    </row>
    <row r="4" spans="1:34" ht="15.75" x14ac:dyDescent="0.25">
      <c r="A4" s="95" t="s">
        <v>2</v>
      </c>
      <c r="B4" s="71"/>
      <c r="C4" s="72"/>
      <c r="D4" s="70" t="s">
        <v>53</v>
      </c>
      <c r="E4" s="161"/>
      <c r="F4" s="157"/>
      <c r="G4" s="155"/>
      <c r="H4" s="156"/>
      <c r="I4" s="157"/>
      <c r="J4" s="16"/>
      <c r="K4" s="16"/>
      <c r="N4" s="15" t="s">
        <v>32</v>
      </c>
      <c r="R4" s="16"/>
      <c r="S4" s="16"/>
      <c r="T4" s="16"/>
      <c r="W4" s="15" t="s">
        <v>32</v>
      </c>
      <c r="AG4" s="2"/>
      <c r="AH4" s="2"/>
    </row>
    <row r="5" spans="1:34" ht="15.75" x14ac:dyDescent="0.25">
      <c r="A5" s="158"/>
      <c r="B5" s="159"/>
      <c r="C5" s="159"/>
      <c r="D5" s="159"/>
      <c r="E5" s="159"/>
      <c r="F5" s="159"/>
      <c r="G5" s="159"/>
      <c r="H5" s="159"/>
      <c r="I5" s="160"/>
      <c r="J5" s="16"/>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4" ht="16.5" thickBot="1" x14ac:dyDescent="0.3">
      <c r="A6" s="73" t="s">
        <v>3</v>
      </c>
      <c r="B6" s="74" t="s">
        <v>4</v>
      </c>
      <c r="C6" s="74" t="s">
        <v>5</v>
      </c>
      <c r="D6" s="74" t="s">
        <v>6</v>
      </c>
      <c r="E6" s="74" t="s">
        <v>5</v>
      </c>
      <c r="F6" s="74" t="s">
        <v>6</v>
      </c>
      <c r="G6" s="134" t="s">
        <v>7</v>
      </c>
      <c r="H6" s="135"/>
      <c r="I6" s="136"/>
      <c r="J6" s="20"/>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4" ht="16.5" thickBot="1" x14ac:dyDescent="0.3">
      <c r="A7" s="87"/>
      <c r="B7" s="88"/>
      <c r="C7" s="88"/>
      <c r="D7" s="89"/>
      <c r="E7" s="88"/>
      <c r="F7" s="89"/>
      <c r="G7" s="90" t="s">
        <v>8</v>
      </c>
      <c r="H7" s="91" t="s">
        <v>9</v>
      </c>
      <c r="I7" s="92" t="s">
        <v>10</v>
      </c>
      <c r="J7" s="20"/>
      <c r="K7" s="21"/>
      <c r="L7" s="21"/>
      <c r="M7" s="21"/>
      <c r="N7" s="26"/>
      <c r="O7" s="26"/>
      <c r="P7" s="24" t="s">
        <v>23</v>
      </c>
      <c r="Q7" s="24" t="s">
        <v>6</v>
      </c>
      <c r="R7" s="24" t="s">
        <v>17</v>
      </c>
      <c r="S7" s="27"/>
      <c r="T7" s="21"/>
      <c r="U7" s="21"/>
      <c r="V7" s="21"/>
      <c r="W7" s="26"/>
      <c r="X7" s="26"/>
      <c r="Y7" s="24" t="s">
        <v>23</v>
      </c>
      <c r="Z7" s="24" t="s">
        <v>6</v>
      </c>
      <c r="AA7" s="24" t="s">
        <v>17</v>
      </c>
      <c r="AB7" s="27"/>
    </row>
    <row r="8" spans="1:34" ht="16.5" thickBot="1" x14ac:dyDescent="0.3">
      <c r="A8" s="56" t="str">
        <f>INDEX({"Montag";"Dienstag";"Mittwoch";"Donnerstag";"Freitag";"Samstag";"Sonntag"},WEEKDAY(B8,2))</f>
        <v>Montag</v>
      </c>
      <c r="B8" s="57">
        <v>44284</v>
      </c>
      <c r="C8" s="58"/>
      <c r="D8" s="58"/>
      <c r="E8" s="58"/>
      <c r="F8" s="58"/>
      <c r="G8" s="59">
        <f>IF(AC8="ja",0,R8)+IF(AC8="ja",0,AA8)</f>
        <v>0</v>
      </c>
      <c r="H8" s="59">
        <f>((M8+V8)-G8-I8)</f>
        <v>0</v>
      </c>
      <c r="I8" s="60">
        <f>IF(AC8="ja",0,(N8+O8))+IF(AC8="ja",0,(W8+X8))</f>
        <v>0</v>
      </c>
      <c r="J8" s="20"/>
      <c r="K8" s="28">
        <f>C8*24</f>
        <v>0</v>
      </c>
      <c r="L8" s="28">
        <f>D8*24</f>
        <v>0</v>
      </c>
      <c r="M8" s="29">
        <f t="shared" ref="M8:M22" si="0">IF(L8&lt;K8,-(L8-K8),L8-K8)</f>
        <v>0</v>
      </c>
      <c r="N8" s="26">
        <f>IF(K8=0,0,IF(K8&lt;=5,IF(L8&lt;5,M8,5-K8)))</f>
        <v>0</v>
      </c>
      <c r="O8" s="30">
        <f>IF(L8=0,0,IF(L8&gt;=22,IF(K8&gt;22,M8,L8-22)))</f>
        <v>0</v>
      </c>
      <c r="P8" s="24">
        <f>IF(C8="",0,IF(K8&lt;8,8,K8))</f>
        <v>0</v>
      </c>
      <c r="Q8" s="24">
        <f t="shared" ref="Q8:Q14" si="1">IF(L8&gt;18,18,L8)</f>
        <v>0</v>
      </c>
      <c r="R8" s="29">
        <f t="shared" ref="R8:R22" si="2">IF(Q8&lt;P8,0,Q8-P8)</f>
        <v>0</v>
      </c>
      <c r="S8" s="31">
        <f t="shared" ref="S8:S14" si="3">M8-N8-O8-R8</f>
        <v>0</v>
      </c>
      <c r="T8" s="28">
        <f>E8*24</f>
        <v>0</v>
      </c>
      <c r="U8" s="28">
        <f>F8*24</f>
        <v>0</v>
      </c>
      <c r="V8" s="29">
        <f t="shared" ref="V8:V38" si="4">IF(U8&lt;T8,-(U8-T8),U8-T8)</f>
        <v>0</v>
      </c>
      <c r="W8" s="26">
        <f>IF(T8=0,0,IF(T8&lt;=5,IF(U8&lt;5,V8,5-T8)))</f>
        <v>0</v>
      </c>
      <c r="X8" s="30">
        <f>IF(U8=0,0,IF(U8&gt;=22,IF(T8&gt;22,V8,U8-22)))</f>
        <v>0</v>
      </c>
      <c r="Y8" s="24">
        <f>IF(E8="",0,IF(T8&lt;8,8,T8))</f>
        <v>0</v>
      </c>
      <c r="Z8" s="24">
        <f t="shared" ref="Z8:Z38" si="5">IF(U8&gt;18,18,U8)</f>
        <v>0</v>
      </c>
      <c r="AA8" s="29">
        <f t="shared" ref="AA8:AA38" si="6">IF(Z8&lt;Y8,0,Z8-Y8)</f>
        <v>0</v>
      </c>
      <c r="AB8" s="31">
        <f t="shared" ref="AB8:AB38" si="7">V8-W8-X8-AA8</f>
        <v>0</v>
      </c>
      <c r="AC8" s="15" t="s">
        <v>50</v>
      </c>
      <c r="AD8" s="32" t="str">
        <f>INDEX({"Montag";"Dienstag";"Mittwoch";"Donnerstag";"Freitag";"Samstag";"Sonntag"},WEEKDAY(B8,2))</f>
        <v>Montag</v>
      </c>
    </row>
    <row r="9" spans="1:34" ht="16.5" thickBot="1" x14ac:dyDescent="0.3">
      <c r="A9" s="35" t="str">
        <f>INDEX({"Montag";"Dienstag";"Mittwoch";"Donnerstag";"Freitag";"Samstag";"Sonntag"},WEEKDAY(B9,2))</f>
        <v>Dienstag</v>
      </c>
      <c r="B9" s="57">
        <v>44285</v>
      </c>
      <c r="C9" s="33"/>
      <c r="D9" s="33"/>
      <c r="E9" s="33"/>
      <c r="F9" s="33"/>
      <c r="G9" s="34">
        <f t="shared" ref="G9:G14" si="8">IF(AC9="ja",0,R9)+IF(AC9="ja",0,AA9)</f>
        <v>0</v>
      </c>
      <c r="H9" s="34">
        <f t="shared" ref="H9:H14" si="9">((M9+V9)-G9-I9)</f>
        <v>0</v>
      </c>
      <c r="I9" s="36">
        <f t="shared" ref="I9:I14" si="10">IF(AC9="ja",0,(N9+O9))+IF(AC9="ja",0,(W9+X9))</f>
        <v>0</v>
      </c>
      <c r="J9" s="20"/>
      <c r="K9" s="28">
        <f t="shared" ref="K9:L22" si="11">C9*24</f>
        <v>0</v>
      </c>
      <c r="L9" s="28">
        <f t="shared" si="11"/>
        <v>0</v>
      </c>
      <c r="M9" s="29">
        <f t="shared" si="0"/>
        <v>0</v>
      </c>
      <c r="N9" s="26">
        <f>IF(K9=0,0,IF(K9&lt;=5,IF(L9&lt;5,M9,5-K9)))</f>
        <v>0</v>
      </c>
      <c r="O9" s="30">
        <f t="shared" ref="O9:O38" si="12">IF(L9=0,0,IF(L9&gt;=22,IF(K9&gt;22,M9,L9-22)))</f>
        <v>0</v>
      </c>
      <c r="P9" s="24">
        <f>IF(C9="",0,IF(K9&lt;8,8,K9))</f>
        <v>0</v>
      </c>
      <c r="Q9" s="24">
        <f t="shared" si="1"/>
        <v>0</v>
      </c>
      <c r="R9" s="29">
        <f t="shared" si="2"/>
        <v>0</v>
      </c>
      <c r="S9" s="31">
        <f t="shared" si="3"/>
        <v>0</v>
      </c>
      <c r="T9" s="28">
        <f t="shared" ref="T9:U38" si="13">E9*24</f>
        <v>0</v>
      </c>
      <c r="U9" s="28">
        <f t="shared" si="13"/>
        <v>0</v>
      </c>
      <c r="V9" s="29">
        <f t="shared" si="4"/>
        <v>0</v>
      </c>
      <c r="W9" s="26">
        <f t="shared" ref="W9:W38" si="14">IF(T9=0,0,IF(T9&lt;=5,IF(U9&lt;5,V9,5-T9)))</f>
        <v>0</v>
      </c>
      <c r="X9" s="30">
        <f t="shared" ref="X9:X38" si="15">IF(U9=0,0,IF(U9&gt;=22,IF(T9&gt;22,V9,U9-22)))</f>
        <v>0</v>
      </c>
      <c r="Y9" s="24">
        <f t="shared" ref="Y9:Y38" si="16">IF(E9="",0,IF(T9&lt;8,8,T9))</f>
        <v>0</v>
      </c>
      <c r="Z9" s="24">
        <f t="shared" si="5"/>
        <v>0</v>
      </c>
      <c r="AA9" s="29">
        <f t="shared" si="6"/>
        <v>0</v>
      </c>
      <c r="AB9" s="31">
        <f t="shared" si="7"/>
        <v>0</v>
      </c>
      <c r="AC9" s="15" t="str">
        <f t="shared" ref="AC9:AC14" si="17">IF(WEEKDAY(B9)=1,"ja",IF(WEEKDAY(B9)=7,"ja","nein"))</f>
        <v>nein</v>
      </c>
      <c r="AD9" s="32" t="str">
        <f>INDEX({"Montag";"Dienstag";"Mittwoch";"Donnerstag";"Freitag";"Samstag";"Sonntag"},WEEKDAY(B9,2))</f>
        <v>Dienstag</v>
      </c>
    </row>
    <row r="10" spans="1:34" ht="16.5" thickBot="1" x14ac:dyDescent="0.3">
      <c r="A10" s="35" t="str">
        <f>INDEX({"Montag";"Dienstag";"Mittwoch";"Donnerstag";"Freitag";"Samstag";"Sonntag"},WEEKDAY(B10,2))</f>
        <v>Mittwoch</v>
      </c>
      <c r="B10" s="57">
        <v>44286</v>
      </c>
      <c r="C10" s="33"/>
      <c r="D10" s="33"/>
      <c r="E10" s="33"/>
      <c r="F10" s="33"/>
      <c r="G10" s="34">
        <f t="shared" si="8"/>
        <v>0</v>
      </c>
      <c r="H10" s="34">
        <f t="shared" si="9"/>
        <v>0</v>
      </c>
      <c r="I10" s="36">
        <f t="shared" si="10"/>
        <v>0</v>
      </c>
      <c r="J10" s="20"/>
      <c r="K10" s="28">
        <f t="shared" si="11"/>
        <v>0</v>
      </c>
      <c r="L10" s="28">
        <f t="shared" si="11"/>
        <v>0</v>
      </c>
      <c r="M10" s="29">
        <f t="shared" si="0"/>
        <v>0</v>
      </c>
      <c r="N10" s="26">
        <f t="shared" ref="N10:N22" si="18">IF(K10=0,0,IF(K10&lt;=5,IF(L10&lt;5,M10,5-K10)))</f>
        <v>0</v>
      </c>
      <c r="O10" s="30">
        <f t="shared" si="12"/>
        <v>0</v>
      </c>
      <c r="P10" s="24">
        <f t="shared" ref="P10:P22" si="19">IF(C10="",0,IF(K10&lt;8,8,K10))</f>
        <v>0</v>
      </c>
      <c r="Q10" s="24">
        <f>IF(L10&gt;18,18,L10)</f>
        <v>0</v>
      </c>
      <c r="R10" s="29">
        <f>IF(Q10&lt;P10,0,Q10-P10)</f>
        <v>0</v>
      </c>
      <c r="S10" s="31">
        <f t="shared" si="3"/>
        <v>0</v>
      </c>
      <c r="T10" s="28">
        <f t="shared" si="13"/>
        <v>0</v>
      </c>
      <c r="U10" s="28">
        <f t="shared" si="13"/>
        <v>0</v>
      </c>
      <c r="V10" s="29">
        <f t="shared" si="4"/>
        <v>0</v>
      </c>
      <c r="W10" s="26">
        <f t="shared" si="14"/>
        <v>0</v>
      </c>
      <c r="X10" s="30">
        <f t="shared" si="15"/>
        <v>0</v>
      </c>
      <c r="Y10" s="24">
        <f t="shared" si="16"/>
        <v>0</v>
      </c>
      <c r="Z10" s="24">
        <f t="shared" si="5"/>
        <v>0</v>
      </c>
      <c r="AA10" s="29">
        <f t="shared" si="6"/>
        <v>0</v>
      </c>
      <c r="AB10" s="31">
        <f t="shared" si="7"/>
        <v>0</v>
      </c>
      <c r="AC10" s="15" t="str">
        <f t="shared" si="17"/>
        <v>nein</v>
      </c>
      <c r="AD10" s="32" t="str">
        <f>INDEX({"Montag";"Dienstag";"Mittwoch";"Donnerstag";"Freitag";"Samstag";"Sonntag"},WEEKDAY(B10,2))</f>
        <v>Mittwoch</v>
      </c>
    </row>
    <row r="11" spans="1:34" ht="16.5" thickBot="1" x14ac:dyDescent="0.3">
      <c r="A11" s="35" t="str">
        <f>INDEX({"Montag";"Dienstag";"Mittwoch";"Donnerstag";"Freitag";"Samstag";"Sonntag"},WEEKDAY(B11,2))</f>
        <v>Donnerstag</v>
      </c>
      <c r="B11" s="57">
        <v>44287</v>
      </c>
      <c r="C11" s="33"/>
      <c r="D11" s="33"/>
      <c r="E11" s="33"/>
      <c r="F11" s="33"/>
      <c r="G11" s="34">
        <f t="shared" si="8"/>
        <v>0</v>
      </c>
      <c r="H11" s="34">
        <f t="shared" si="9"/>
        <v>0</v>
      </c>
      <c r="I11" s="36">
        <f t="shared" si="10"/>
        <v>0</v>
      </c>
      <c r="J11" s="20"/>
      <c r="K11" s="28">
        <f t="shared" si="11"/>
        <v>0</v>
      </c>
      <c r="L11" s="28">
        <f t="shared" si="11"/>
        <v>0</v>
      </c>
      <c r="M11" s="29">
        <f t="shared" si="0"/>
        <v>0</v>
      </c>
      <c r="N11" s="26">
        <f t="shared" si="18"/>
        <v>0</v>
      </c>
      <c r="O11" s="30">
        <f t="shared" si="12"/>
        <v>0</v>
      </c>
      <c r="P11" s="24">
        <f t="shared" si="19"/>
        <v>0</v>
      </c>
      <c r="Q11" s="24">
        <f t="shared" si="1"/>
        <v>0</v>
      </c>
      <c r="R11" s="29">
        <f t="shared" si="2"/>
        <v>0</v>
      </c>
      <c r="S11" s="31">
        <f t="shared" si="3"/>
        <v>0</v>
      </c>
      <c r="T11" s="28">
        <f t="shared" si="13"/>
        <v>0</v>
      </c>
      <c r="U11" s="28">
        <f t="shared" si="13"/>
        <v>0</v>
      </c>
      <c r="V11" s="29">
        <f t="shared" si="4"/>
        <v>0</v>
      </c>
      <c r="W11" s="26">
        <f t="shared" si="14"/>
        <v>0</v>
      </c>
      <c r="X11" s="30">
        <f t="shared" si="15"/>
        <v>0</v>
      </c>
      <c r="Y11" s="24">
        <f t="shared" si="16"/>
        <v>0</v>
      </c>
      <c r="Z11" s="24">
        <f t="shared" si="5"/>
        <v>0</v>
      </c>
      <c r="AA11" s="29">
        <f t="shared" si="6"/>
        <v>0</v>
      </c>
      <c r="AB11" s="31">
        <f t="shared" si="7"/>
        <v>0</v>
      </c>
      <c r="AC11" s="15" t="str">
        <f t="shared" si="17"/>
        <v>nein</v>
      </c>
      <c r="AD11" s="32" t="str">
        <f>INDEX({"Montag";"Dienstag";"Mittwoch";"Donnerstag";"Freitag";"Samstag";"Sonntag"},WEEKDAY(B11,2))</f>
        <v>Donnerstag</v>
      </c>
    </row>
    <row r="12" spans="1:34" ht="16.5" thickBot="1" x14ac:dyDescent="0.3">
      <c r="A12" s="35" t="str">
        <f>INDEX({"Montag";"Dienstag";"Mittwoch";"Donnerstag";"Freitag";"Samstag";"Sonntag"},WEEKDAY(B12,2))</f>
        <v>Freitag</v>
      </c>
      <c r="B12" s="57">
        <v>44288</v>
      </c>
      <c r="C12" s="33"/>
      <c r="D12" s="33"/>
      <c r="E12" s="33"/>
      <c r="F12" s="33"/>
      <c r="G12" s="34">
        <f t="shared" si="8"/>
        <v>0</v>
      </c>
      <c r="H12" s="34">
        <f t="shared" si="9"/>
        <v>0</v>
      </c>
      <c r="I12" s="36">
        <f t="shared" si="10"/>
        <v>0</v>
      </c>
      <c r="J12" s="20"/>
      <c r="K12" s="28">
        <f t="shared" si="11"/>
        <v>0</v>
      </c>
      <c r="L12" s="28">
        <f t="shared" si="11"/>
        <v>0</v>
      </c>
      <c r="M12" s="29">
        <f t="shared" si="0"/>
        <v>0</v>
      </c>
      <c r="N12" s="26">
        <f t="shared" si="18"/>
        <v>0</v>
      </c>
      <c r="O12" s="30">
        <f t="shared" si="12"/>
        <v>0</v>
      </c>
      <c r="P12" s="24">
        <f t="shared" si="19"/>
        <v>0</v>
      </c>
      <c r="Q12" s="24">
        <f t="shared" si="1"/>
        <v>0</v>
      </c>
      <c r="R12" s="29">
        <f t="shared" si="2"/>
        <v>0</v>
      </c>
      <c r="S12" s="31">
        <f t="shared" si="3"/>
        <v>0</v>
      </c>
      <c r="T12" s="28">
        <f t="shared" si="13"/>
        <v>0</v>
      </c>
      <c r="U12" s="28">
        <f t="shared" si="13"/>
        <v>0</v>
      </c>
      <c r="V12" s="29">
        <f t="shared" si="4"/>
        <v>0</v>
      </c>
      <c r="W12" s="26">
        <f t="shared" si="14"/>
        <v>0</v>
      </c>
      <c r="X12" s="30">
        <f t="shared" si="15"/>
        <v>0</v>
      </c>
      <c r="Y12" s="24">
        <f t="shared" si="16"/>
        <v>0</v>
      </c>
      <c r="Z12" s="24">
        <f t="shared" si="5"/>
        <v>0</v>
      </c>
      <c r="AA12" s="29">
        <f t="shared" si="6"/>
        <v>0</v>
      </c>
      <c r="AB12" s="31">
        <f t="shared" si="7"/>
        <v>0</v>
      </c>
      <c r="AC12" s="15" t="s">
        <v>45</v>
      </c>
      <c r="AD12" s="32" t="str">
        <f>INDEX({"Montag";"Dienstag";"Mittwoch";"Donnerstag";"Freitag";"Samstag";"Sonntag"},WEEKDAY(B12,2))</f>
        <v>Freitag</v>
      </c>
    </row>
    <row r="13" spans="1:34" ht="16.5" thickBot="1" x14ac:dyDescent="0.3">
      <c r="A13" s="35" t="str">
        <f>INDEX({"Montag";"Dienstag";"Mittwoch";"Donnerstag";"Freitag";"Samstag";"Sonntag"},WEEKDAY(B13,2))</f>
        <v>Samstag</v>
      </c>
      <c r="B13" s="57">
        <v>44289</v>
      </c>
      <c r="C13" s="33"/>
      <c r="D13" s="33"/>
      <c r="E13" s="33"/>
      <c r="F13" s="33"/>
      <c r="G13" s="34">
        <f t="shared" si="8"/>
        <v>0</v>
      </c>
      <c r="H13" s="34">
        <f t="shared" si="9"/>
        <v>0</v>
      </c>
      <c r="I13" s="36">
        <f t="shared" si="10"/>
        <v>0</v>
      </c>
      <c r="J13" s="20"/>
      <c r="K13" s="28">
        <f t="shared" si="11"/>
        <v>0</v>
      </c>
      <c r="L13" s="28">
        <f t="shared" si="11"/>
        <v>0</v>
      </c>
      <c r="M13" s="29">
        <f t="shared" si="0"/>
        <v>0</v>
      </c>
      <c r="N13" s="26">
        <f t="shared" si="18"/>
        <v>0</v>
      </c>
      <c r="O13" s="30">
        <f t="shared" si="12"/>
        <v>0</v>
      </c>
      <c r="P13" s="24">
        <f t="shared" si="19"/>
        <v>0</v>
      </c>
      <c r="Q13" s="24">
        <f t="shared" si="1"/>
        <v>0</v>
      </c>
      <c r="R13" s="29">
        <f t="shared" si="2"/>
        <v>0</v>
      </c>
      <c r="S13" s="31">
        <f t="shared" si="3"/>
        <v>0</v>
      </c>
      <c r="T13" s="28">
        <f t="shared" si="13"/>
        <v>0</v>
      </c>
      <c r="U13" s="28">
        <f t="shared" si="13"/>
        <v>0</v>
      </c>
      <c r="V13" s="29">
        <f t="shared" si="4"/>
        <v>0</v>
      </c>
      <c r="W13" s="26">
        <f t="shared" si="14"/>
        <v>0</v>
      </c>
      <c r="X13" s="30">
        <f t="shared" si="15"/>
        <v>0</v>
      </c>
      <c r="Y13" s="24">
        <f t="shared" si="16"/>
        <v>0</v>
      </c>
      <c r="Z13" s="24">
        <f t="shared" si="5"/>
        <v>0</v>
      </c>
      <c r="AA13" s="29">
        <f t="shared" si="6"/>
        <v>0</v>
      </c>
      <c r="AB13" s="31">
        <f t="shared" si="7"/>
        <v>0</v>
      </c>
      <c r="AC13" s="15" t="str">
        <f t="shared" si="17"/>
        <v>ja</v>
      </c>
      <c r="AD13" s="32" t="str">
        <f>INDEX({"Montag";"Dienstag";"Mittwoch";"Donnerstag";"Freitag";"Samstag";"Sonntag"},WEEKDAY(B13,2))</f>
        <v>Samstag</v>
      </c>
    </row>
    <row r="14" spans="1:34" ht="16.5" thickBot="1" x14ac:dyDescent="0.3">
      <c r="A14" s="37" t="str">
        <f>INDEX({"Montag";"Dienstag";"Mittwoch";"Donnerstag";"Freitag";"Samstag";"Sonntag"},WEEKDAY(B14,2))</f>
        <v>Sonntag</v>
      </c>
      <c r="B14" s="57">
        <v>44290</v>
      </c>
      <c r="C14" s="38"/>
      <c r="D14" s="38"/>
      <c r="E14" s="38"/>
      <c r="F14" s="38"/>
      <c r="G14" s="39">
        <f t="shared" si="8"/>
        <v>0</v>
      </c>
      <c r="H14" s="39">
        <f t="shared" si="9"/>
        <v>0</v>
      </c>
      <c r="I14" s="40">
        <f t="shared" si="10"/>
        <v>0</v>
      </c>
      <c r="J14" s="20"/>
      <c r="K14" s="28">
        <f t="shared" si="11"/>
        <v>0</v>
      </c>
      <c r="L14" s="28">
        <f t="shared" si="11"/>
        <v>0</v>
      </c>
      <c r="M14" s="29">
        <f t="shared" si="0"/>
        <v>0</v>
      </c>
      <c r="N14" s="26">
        <f t="shared" si="18"/>
        <v>0</v>
      </c>
      <c r="O14" s="30">
        <f t="shared" si="12"/>
        <v>0</v>
      </c>
      <c r="P14" s="24">
        <f t="shared" si="19"/>
        <v>0</v>
      </c>
      <c r="Q14" s="24">
        <f t="shared" si="1"/>
        <v>0</v>
      </c>
      <c r="R14" s="29">
        <f t="shared" si="2"/>
        <v>0</v>
      </c>
      <c r="S14" s="31">
        <f t="shared" si="3"/>
        <v>0</v>
      </c>
      <c r="T14" s="28">
        <f t="shared" si="13"/>
        <v>0</v>
      </c>
      <c r="U14" s="28">
        <f t="shared" si="13"/>
        <v>0</v>
      </c>
      <c r="V14" s="29">
        <f t="shared" si="4"/>
        <v>0</v>
      </c>
      <c r="W14" s="26">
        <f t="shared" si="14"/>
        <v>0</v>
      </c>
      <c r="X14" s="30">
        <f t="shared" si="15"/>
        <v>0</v>
      </c>
      <c r="Y14" s="24">
        <f t="shared" si="16"/>
        <v>0</v>
      </c>
      <c r="Z14" s="24">
        <f t="shared" si="5"/>
        <v>0</v>
      </c>
      <c r="AA14" s="29">
        <f t="shared" si="6"/>
        <v>0</v>
      </c>
      <c r="AB14" s="31">
        <f t="shared" si="7"/>
        <v>0</v>
      </c>
      <c r="AC14" s="15" t="str">
        <f t="shared" si="17"/>
        <v>ja</v>
      </c>
      <c r="AD14" s="32" t="str">
        <f>INDEX({"Montag";"Dienstag";"Mittwoch";"Donnerstag";"Freitag";"Samstag";"Sonntag"},WEEKDAY(B14,2))</f>
        <v>Sonntag</v>
      </c>
    </row>
    <row r="15" spans="1:34" ht="16.5" thickBot="1" x14ac:dyDescent="0.3">
      <c r="A15" s="83"/>
      <c r="B15" s="75"/>
      <c r="C15" s="80"/>
      <c r="D15" s="84" t="s">
        <v>44</v>
      </c>
      <c r="E15" s="85"/>
      <c r="F15" s="86">
        <f>SUM(G8:G14)+SUM(H8:H14)+SUM(I8:I14)</f>
        <v>0</v>
      </c>
      <c r="G15" s="75"/>
      <c r="H15" s="75"/>
      <c r="I15" s="76"/>
      <c r="J15" s="20"/>
      <c r="K15" s="28"/>
      <c r="L15" s="28"/>
      <c r="M15" s="29"/>
      <c r="N15" s="26"/>
      <c r="O15" s="30"/>
      <c r="P15" s="24"/>
      <c r="R15" s="29"/>
      <c r="T15" s="28"/>
      <c r="U15" s="28"/>
      <c r="V15" s="29"/>
      <c r="W15" s="26"/>
      <c r="X15" s="30"/>
      <c r="Y15" s="24"/>
      <c r="Z15" s="24"/>
      <c r="AA15" s="29"/>
      <c r="AB15" s="31"/>
    </row>
    <row r="16" spans="1:34" ht="16.5" thickBot="1" x14ac:dyDescent="0.3">
      <c r="A16" s="56" t="str">
        <f>INDEX({"Montag";"Dienstag";"Mittwoch";"Donnerstag";"Freitag";"Samstag";"Sonntag"},WEEKDAY(B16,2))</f>
        <v>Montag</v>
      </c>
      <c r="B16" s="57">
        <v>44291</v>
      </c>
      <c r="C16" s="58"/>
      <c r="D16" s="58"/>
      <c r="E16" s="58"/>
      <c r="F16" s="58"/>
      <c r="G16" s="59">
        <f>IF(AC16="ja",0,R16)+IF(AC16="ja",0,AA16)</f>
        <v>0</v>
      </c>
      <c r="H16" s="59">
        <f>((M16+V16)-G16-I16)</f>
        <v>0</v>
      </c>
      <c r="I16" s="60">
        <f>IF(AC16="ja",0,(N16+O16))+IF(AC16="ja",0,(W16+X16))</f>
        <v>0</v>
      </c>
      <c r="J16" s="20"/>
      <c r="K16" s="28">
        <f t="shared" si="11"/>
        <v>0</v>
      </c>
      <c r="L16" s="28">
        <f t="shared" si="11"/>
        <v>0</v>
      </c>
      <c r="M16" s="29">
        <f t="shared" si="0"/>
        <v>0</v>
      </c>
      <c r="N16" s="26">
        <f t="shared" si="18"/>
        <v>0</v>
      </c>
      <c r="O16" s="30">
        <f t="shared" si="12"/>
        <v>0</v>
      </c>
      <c r="P16" s="24">
        <f t="shared" si="19"/>
        <v>0</v>
      </c>
      <c r="Q16" s="24">
        <f t="shared" ref="Q16:Q22" si="20">IF(L16&gt;18,18,L16)</f>
        <v>0</v>
      </c>
      <c r="R16" s="29">
        <f t="shared" si="2"/>
        <v>0</v>
      </c>
      <c r="S16" s="31">
        <f t="shared" ref="S16:S22" si="21">M16-N16-O16-R16</f>
        <v>0</v>
      </c>
      <c r="T16" s="28">
        <f t="shared" si="13"/>
        <v>0</v>
      </c>
      <c r="U16" s="28">
        <f t="shared" si="13"/>
        <v>0</v>
      </c>
      <c r="V16" s="29">
        <f t="shared" si="4"/>
        <v>0</v>
      </c>
      <c r="W16" s="26">
        <f t="shared" si="14"/>
        <v>0</v>
      </c>
      <c r="X16" s="30">
        <f t="shared" si="15"/>
        <v>0</v>
      </c>
      <c r="Y16" s="24">
        <f t="shared" si="16"/>
        <v>0</v>
      </c>
      <c r="Z16" s="24">
        <f t="shared" si="5"/>
        <v>0</v>
      </c>
      <c r="AA16" s="29">
        <f t="shared" si="6"/>
        <v>0</v>
      </c>
      <c r="AB16" s="31">
        <f t="shared" si="7"/>
        <v>0</v>
      </c>
      <c r="AC16" s="15" t="s">
        <v>45</v>
      </c>
      <c r="AD16" s="32" t="str">
        <f>INDEX({"Montag";"Dienstag";"Mittwoch";"Donnerstag";"Freitag";"Samstag";"Sonntag"},WEEKDAY(B16,2))</f>
        <v>Montag</v>
      </c>
    </row>
    <row r="17" spans="1:30" s="2" customFormat="1" ht="16.5" thickBot="1" x14ac:dyDescent="0.3">
      <c r="A17" s="35" t="str">
        <f>INDEX({"Montag";"Dienstag";"Mittwoch";"Donnerstag";"Freitag";"Samstag";"Sonntag"},WEEKDAY(B17,2))</f>
        <v>Dienstag</v>
      </c>
      <c r="B17" s="57">
        <v>44292</v>
      </c>
      <c r="C17" s="33"/>
      <c r="D17" s="33"/>
      <c r="E17" s="33"/>
      <c r="F17" s="33"/>
      <c r="G17" s="34">
        <f t="shared" ref="G17:G22" si="22">IF(AC17="ja",0,R17)+IF(AC17="ja",0,AA17)</f>
        <v>0</v>
      </c>
      <c r="H17" s="34">
        <f t="shared" ref="H17:H22" si="23">((M17+V17)-G17-I17)</f>
        <v>0</v>
      </c>
      <c r="I17" s="36">
        <f t="shared" ref="I17:I22" si="24">IF(AC17="ja",0,(N17+O17))+IF(AC17="ja",0,(W17+X17))</f>
        <v>0</v>
      </c>
      <c r="J17" s="20"/>
      <c r="K17" s="28">
        <f t="shared" si="11"/>
        <v>0</v>
      </c>
      <c r="L17" s="28">
        <f t="shared" si="11"/>
        <v>0</v>
      </c>
      <c r="M17" s="29">
        <f t="shared" si="0"/>
        <v>0</v>
      </c>
      <c r="N17" s="26">
        <f t="shared" si="18"/>
        <v>0</v>
      </c>
      <c r="O17" s="30">
        <f t="shared" si="12"/>
        <v>0</v>
      </c>
      <c r="P17" s="24">
        <f t="shared" si="19"/>
        <v>0</v>
      </c>
      <c r="Q17" s="24">
        <f t="shared" si="20"/>
        <v>0</v>
      </c>
      <c r="R17" s="29">
        <f t="shared" si="2"/>
        <v>0</v>
      </c>
      <c r="S17" s="31">
        <f t="shared" si="21"/>
        <v>0</v>
      </c>
      <c r="T17" s="28">
        <f t="shared" si="13"/>
        <v>0</v>
      </c>
      <c r="U17" s="28">
        <f t="shared" si="13"/>
        <v>0</v>
      </c>
      <c r="V17" s="29">
        <f t="shared" si="4"/>
        <v>0</v>
      </c>
      <c r="W17" s="26">
        <f t="shared" si="14"/>
        <v>0</v>
      </c>
      <c r="X17" s="30">
        <f t="shared" si="15"/>
        <v>0</v>
      </c>
      <c r="Y17" s="24">
        <f t="shared" si="16"/>
        <v>0</v>
      </c>
      <c r="Z17" s="24">
        <f t="shared" si="5"/>
        <v>0</v>
      </c>
      <c r="AA17" s="29">
        <f t="shared" si="6"/>
        <v>0</v>
      </c>
      <c r="AB17" s="31">
        <f t="shared" si="7"/>
        <v>0</v>
      </c>
      <c r="AC17" s="15" t="str">
        <f t="shared" ref="AC17:AC22" si="25">IF(WEEKDAY(B17)=1,"ja",IF(WEEKDAY(B17)=7,"ja","nein"))</f>
        <v>nein</v>
      </c>
      <c r="AD17" s="32" t="str">
        <f>INDEX({"Montag";"Dienstag";"Mittwoch";"Donnerstag";"Freitag";"Samstag";"Sonntag"},WEEKDAY(B17,2))</f>
        <v>Dienstag</v>
      </c>
    </row>
    <row r="18" spans="1:30" s="2" customFormat="1" ht="16.5" thickBot="1" x14ac:dyDescent="0.3">
      <c r="A18" s="35" t="str">
        <f>INDEX({"Montag";"Dienstag";"Mittwoch";"Donnerstag";"Freitag";"Samstag";"Sonntag"},WEEKDAY(B18,2))</f>
        <v>Mittwoch</v>
      </c>
      <c r="B18" s="57">
        <v>44293</v>
      </c>
      <c r="C18" s="33"/>
      <c r="D18" s="33"/>
      <c r="E18" s="33"/>
      <c r="F18" s="33"/>
      <c r="G18" s="34">
        <f t="shared" si="22"/>
        <v>0</v>
      </c>
      <c r="H18" s="34">
        <f t="shared" si="23"/>
        <v>0</v>
      </c>
      <c r="I18" s="36">
        <f t="shared" si="24"/>
        <v>0</v>
      </c>
      <c r="J18" s="20"/>
      <c r="K18" s="28">
        <f t="shared" si="11"/>
        <v>0</v>
      </c>
      <c r="L18" s="28">
        <f t="shared" si="11"/>
        <v>0</v>
      </c>
      <c r="M18" s="29">
        <f t="shared" si="0"/>
        <v>0</v>
      </c>
      <c r="N18" s="26">
        <f t="shared" si="18"/>
        <v>0</v>
      </c>
      <c r="O18" s="30">
        <f t="shared" si="12"/>
        <v>0</v>
      </c>
      <c r="P18" s="24">
        <f t="shared" si="19"/>
        <v>0</v>
      </c>
      <c r="Q18" s="24">
        <f t="shared" si="20"/>
        <v>0</v>
      </c>
      <c r="R18" s="29">
        <f t="shared" si="2"/>
        <v>0</v>
      </c>
      <c r="S18" s="31">
        <f t="shared" si="21"/>
        <v>0</v>
      </c>
      <c r="T18" s="28">
        <f t="shared" si="13"/>
        <v>0</v>
      </c>
      <c r="U18" s="28">
        <f t="shared" si="13"/>
        <v>0</v>
      </c>
      <c r="V18" s="29">
        <f t="shared" si="4"/>
        <v>0</v>
      </c>
      <c r="W18" s="26">
        <f t="shared" si="14"/>
        <v>0</v>
      </c>
      <c r="X18" s="30">
        <f t="shared" si="15"/>
        <v>0</v>
      </c>
      <c r="Y18" s="24">
        <f t="shared" si="16"/>
        <v>0</v>
      </c>
      <c r="Z18" s="24">
        <f t="shared" si="5"/>
        <v>0</v>
      </c>
      <c r="AA18" s="29">
        <f t="shared" si="6"/>
        <v>0</v>
      </c>
      <c r="AB18" s="31">
        <f t="shared" si="7"/>
        <v>0</v>
      </c>
      <c r="AC18" s="15" t="str">
        <f t="shared" si="25"/>
        <v>nein</v>
      </c>
      <c r="AD18" s="32" t="str">
        <f>INDEX({"Montag";"Dienstag";"Mittwoch";"Donnerstag";"Freitag";"Samstag";"Sonntag"},WEEKDAY(B18,2))</f>
        <v>Mittwoch</v>
      </c>
    </row>
    <row r="19" spans="1:30" s="2" customFormat="1" ht="16.5" thickBot="1" x14ac:dyDescent="0.3">
      <c r="A19" s="35" t="str">
        <f>INDEX({"Montag";"Dienstag";"Mittwoch";"Donnerstag";"Freitag";"Samstag";"Sonntag"},WEEKDAY(B19,2))</f>
        <v>Donnerstag</v>
      </c>
      <c r="B19" s="57">
        <v>44294</v>
      </c>
      <c r="C19" s="33"/>
      <c r="D19" s="33"/>
      <c r="E19" s="33"/>
      <c r="F19" s="33"/>
      <c r="G19" s="34">
        <f t="shared" si="22"/>
        <v>0</v>
      </c>
      <c r="H19" s="34">
        <f t="shared" si="23"/>
        <v>0</v>
      </c>
      <c r="I19" s="36">
        <f t="shared" si="24"/>
        <v>0</v>
      </c>
      <c r="J19" s="20"/>
      <c r="K19" s="28">
        <f t="shared" si="11"/>
        <v>0</v>
      </c>
      <c r="L19" s="28">
        <f t="shared" si="11"/>
        <v>0</v>
      </c>
      <c r="M19" s="29">
        <f t="shared" si="0"/>
        <v>0</v>
      </c>
      <c r="N19" s="26">
        <f t="shared" si="18"/>
        <v>0</v>
      </c>
      <c r="O19" s="30">
        <f t="shared" si="12"/>
        <v>0</v>
      </c>
      <c r="P19" s="24">
        <f t="shared" si="19"/>
        <v>0</v>
      </c>
      <c r="Q19" s="24">
        <f t="shared" si="20"/>
        <v>0</v>
      </c>
      <c r="R19" s="29">
        <f t="shared" si="2"/>
        <v>0</v>
      </c>
      <c r="S19" s="31">
        <f t="shared" si="21"/>
        <v>0</v>
      </c>
      <c r="T19" s="28">
        <f t="shared" si="13"/>
        <v>0</v>
      </c>
      <c r="U19" s="28">
        <f t="shared" si="13"/>
        <v>0</v>
      </c>
      <c r="V19" s="29">
        <f t="shared" si="4"/>
        <v>0</v>
      </c>
      <c r="W19" s="26">
        <f t="shared" si="14"/>
        <v>0</v>
      </c>
      <c r="X19" s="30">
        <f t="shared" si="15"/>
        <v>0</v>
      </c>
      <c r="Y19" s="24">
        <f t="shared" si="16"/>
        <v>0</v>
      </c>
      <c r="Z19" s="24">
        <f t="shared" si="5"/>
        <v>0</v>
      </c>
      <c r="AA19" s="29">
        <f t="shared" si="6"/>
        <v>0</v>
      </c>
      <c r="AB19" s="31">
        <f t="shared" si="7"/>
        <v>0</v>
      </c>
      <c r="AC19" s="15" t="str">
        <f t="shared" si="25"/>
        <v>nein</v>
      </c>
      <c r="AD19" s="32" t="str">
        <f>INDEX({"Montag";"Dienstag";"Mittwoch";"Donnerstag";"Freitag";"Samstag";"Sonntag"},WEEKDAY(B19,2))</f>
        <v>Donnerstag</v>
      </c>
    </row>
    <row r="20" spans="1:30" s="2" customFormat="1" ht="16.5" thickBot="1" x14ac:dyDescent="0.3">
      <c r="A20" s="35" t="str">
        <f>INDEX({"Montag";"Dienstag";"Mittwoch";"Donnerstag";"Freitag";"Samstag";"Sonntag"},WEEKDAY(B20,2))</f>
        <v>Freitag</v>
      </c>
      <c r="B20" s="57">
        <v>44295</v>
      </c>
      <c r="C20" s="33"/>
      <c r="D20" s="33"/>
      <c r="E20" s="33"/>
      <c r="F20" s="33"/>
      <c r="G20" s="34">
        <f t="shared" si="22"/>
        <v>0</v>
      </c>
      <c r="H20" s="34">
        <f t="shared" si="23"/>
        <v>0</v>
      </c>
      <c r="I20" s="36">
        <f t="shared" si="24"/>
        <v>0</v>
      </c>
      <c r="J20" s="20"/>
      <c r="K20" s="28">
        <f t="shared" si="11"/>
        <v>0</v>
      </c>
      <c r="L20" s="28">
        <f t="shared" si="11"/>
        <v>0</v>
      </c>
      <c r="M20" s="29">
        <f t="shared" si="0"/>
        <v>0</v>
      </c>
      <c r="N20" s="26">
        <f t="shared" si="18"/>
        <v>0</v>
      </c>
      <c r="O20" s="30">
        <f t="shared" si="12"/>
        <v>0</v>
      </c>
      <c r="P20" s="24">
        <f t="shared" si="19"/>
        <v>0</v>
      </c>
      <c r="Q20" s="24">
        <f t="shared" si="20"/>
        <v>0</v>
      </c>
      <c r="R20" s="29">
        <f t="shared" si="2"/>
        <v>0</v>
      </c>
      <c r="S20" s="31">
        <f t="shared" si="21"/>
        <v>0</v>
      </c>
      <c r="T20" s="28">
        <f t="shared" si="13"/>
        <v>0</v>
      </c>
      <c r="U20" s="28">
        <f t="shared" si="13"/>
        <v>0</v>
      </c>
      <c r="V20" s="29">
        <f t="shared" si="4"/>
        <v>0</v>
      </c>
      <c r="W20" s="26">
        <f t="shared" si="14"/>
        <v>0</v>
      </c>
      <c r="X20" s="30">
        <f t="shared" si="15"/>
        <v>0</v>
      </c>
      <c r="Y20" s="24">
        <f t="shared" si="16"/>
        <v>0</v>
      </c>
      <c r="Z20" s="24">
        <f t="shared" si="5"/>
        <v>0</v>
      </c>
      <c r="AA20" s="29">
        <f t="shared" si="6"/>
        <v>0</v>
      </c>
      <c r="AB20" s="31">
        <f t="shared" si="7"/>
        <v>0</v>
      </c>
      <c r="AC20" s="15" t="s">
        <v>50</v>
      </c>
      <c r="AD20" s="32" t="str">
        <f>INDEX({"Montag";"Dienstag";"Mittwoch";"Donnerstag";"Freitag";"Samstag";"Sonntag"},WEEKDAY(B20,2))</f>
        <v>Freitag</v>
      </c>
    </row>
    <row r="21" spans="1:30" s="2" customFormat="1" ht="16.5" thickBot="1" x14ac:dyDescent="0.3">
      <c r="A21" s="35" t="str">
        <f>INDEX({"Montag";"Dienstag";"Mittwoch";"Donnerstag";"Freitag";"Samstag";"Sonntag"},WEEKDAY(B21,2))</f>
        <v>Samstag</v>
      </c>
      <c r="B21" s="57">
        <v>44296</v>
      </c>
      <c r="C21" s="33"/>
      <c r="D21" s="33"/>
      <c r="E21" s="33"/>
      <c r="F21" s="33"/>
      <c r="G21" s="34">
        <f t="shared" si="22"/>
        <v>0</v>
      </c>
      <c r="H21" s="34">
        <f t="shared" si="23"/>
        <v>0</v>
      </c>
      <c r="I21" s="36">
        <f t="shared" si="24"/>
        <v>0</v>
      </c>
      <c r="J21" s="20"/>
      <c r="K21" s="28">
        <f t="shared" si="11"/>
        <v>0</v>
      </c>
      <c r="L21" s="28">
        <f t="shared" si="11"/>
        <v>0</v>
      </c>
      <c r="M21" s="29">
        <f t="shared" si="0"/>
        <v>0</v>
      </c>
      <c r="N21" s="26">
        <f t="shared" si="18"/>
        <v>0</v>
      </c>
      <c r="O21" s="30">
        <f t="shared" si="12"/>
        <v>0</v>
      </c>
      <c r="P21" s="24">
        <f t="shared" si="19"/>
        <v>0</v>
      </c>
      <c r="Q21" s="24">
        <f t="shared" si="20"/>
        <v>0</v>
      </c>
      <c r="R21" s="29">
        <f t="shared" si="2"/>
        <v>0</v>
      </c>
      <c r="S21" s="31">
        <f t="shared" si="21"/>
        <v>0</v>
      </c>
      <c r="T21" s="28">
        <f t="shared" si="13"/>
        <v>0</v>
      </c>
      <c r="U21" s="28">
        <f t="shared" si="13"/>
        <v>0</v>
      </c>
      <c r="V21" s="29">
        <f t="shared" si="4"/>
        <v>0</v>
      </c>
      <c r="W21" s="26">
        <f t="shared" si="14"/>
        <v>0</v>
      </c>
      <c r="X21" s="30">
        <f t="shared" si="15"/>
        <v>0</v>
      </c>
      <c r="Y21" s="24">
        <f t="shared" si="16"/>
        <v>0</v>
      </c>
      <c r="Z21" s="24">
        <f t="shared" si="5"/>
        <v>0</v>
      </c>
      <c r="AA21" s="29">
        <f t="shared" si="6"/>
        <v>0</v>
      </c>
      <c r="AB21" s="31">
        <f t="shared" si="7"/>
        <v>0</v>
      </c>
      <c r="AC21" s="15" t="str">
        <f t="shared" si="25"/>
        <v>ja</v>
      </c>
      <c r="AD21" s="32" t="str">
        <f>INDEX({"Montag";"Dienstag";"Mittwoch";"Donnerstag";"Freitag";"Samstag";"Sonntag"},WEEKDAY(B21,2))</f>
        <v>Samstag</v>
      </c>
    </row>
    <row r="22" spans="1:30" s="2" customFormat="1" ht="16.5" thickBot="1" x14ac:dyDescent="0.3">
      <c r="A22" s="37" t="str">
        <f>INDEX({"Montag";"Dienstag";"Mittwoch";"Donnerstag";"Freitag";"Samstag";"Sonntag"},WEEKDAY(B22,2))</f>
        <v>Sonntag</v>
      </c>
      <c r="B22" s="57">
        <v>44297</v>
      </c>
      <c r="C22" s="38"/>
      <c r="D22" s="38"/>
      <c r="E22" s="38"/>
      <c r="F22" s="38"/>
      <c r="G22" s="39">
        <f t="shared" si="22"/>
        <v>0</v>
      </c>
      <c r="H22" s="39">
        <f t="shared" si="23"/>
        <v>0</v>
      </c>
      <c r="I22" s="40">
        <f t="shared" si="24"/>
        <v>0</v>
      </c>
      <c r="J22" s="20"/>
      <c r="K22" s="28">
        <f t="shared" si="11"/>
        <v>0</v>
      </c>
      <c r="L22" s="28">
        <f t="shared" si="11"/>
        <v>0</v>
      </c>
      <c r="M22" s="29">
        <f t="shared" si="0"/>
        <v>0</v>
      </c>
      <c r="N22" s="26">
        <f t="shared" si="18"/>
        <v>0</v>
      </c>
      <c r="O22" s="30">
        <f t="shared" si="12"/>
        <v>0</v>
      </c>
      <c r="P22" s="24">
        <f t="shared" si="19"/>
        <v>0</v>
      </c>
      <c r="Q22" s="24">
        <f t="shared" si="20"/>
        <v>0</v>
      </c>
      <c r="R22" s="29">
        <f t="shared" si="2"/>
        <v>0</v>
      </c>
      <c r="S22" s="31">
        <f t="shared" si="21"/>
        <v>0</v>
      </c>
      <c r="T22" s="28">
        <f t="shared" si="13"/>
        <v>0</v>
      </c>
      <c r="U22" s="28">
        <f t="shared" si="13"/>
        <v>0</v>
      </c>
      <c r="V22" s="29">
        <f t="shared" si="4"/>
        <v>0</v>
      </c>
      <c r="W22" s="26">
        <f t="shared" si="14"/>
        <v>0</v>
      </c>
      <c r="X22" s="30">
        <f t="shared" si="15"/>
        <v>0</v>
      </c>
      <c r="Y22" s="24">
        <f t="shared" si="16"/>
        <v>0</v>
      </c>
      <c r="Z22" s="24">
        <f t="shared" si="5"/>
        <v>0</v>
      </c>
      <c r="AA22" s="29">
        <f t="shared" si="6"/>
        <v>0</v>
      </c>
      <c r="AB22" s="31">
        <f t="shared" si="7"/>
        <v>0</v>
      </c>
      <c r="AC22" s="15" t="str">
        <f t="shared" si="25"/>
        <v>ja</v>
      </c>
      <c r="AD22" s="32" t="str">
        <f>INDEX({"Montag";"Dienstag";"Mittwoch";"Donnerstag";"Freitag";"Samstag";"Sonntag"},WEEKDAY(B22,2))</f>
        <v>Sonntag</v>
      </c>
    </row>
    <row r="23" spans="1:30" s="2" customFormat="1" ht="16.5" thickBot="1" x14ac:dyDescent="0.3">
      <c r="A23" s="49"/>
      <c r="B23" s="41"/>
      <c r="C23" s="48"/>
      <c r="D23" s="84" t="s">
        <v>44</v>
      </c>
      <c r="E23" s="85"/>
      <c r="F23" s="86">
        <f>SUM(G16:G22)+SUM(H16:H22)+SUM(I16:I22)</f>
        <v>0</v>
      </c>
      <c r="G23" s="41"/>
      <c r="H23" s="41"/>
      <c r="I23" s="50"/>
      <c r="J23" s="20"/>
      <c r="K23" s="28"/>
      <c r="L23" s="28"/>
      <c r="M23" s="29"/>
      <c r="N23" s="26"/>
      <c r="O23" s="30"/>
      <c r="P23" s="24"/>
      <c r="Q23" s="24"/>
      <c r="R23" s="29"/>
      <c r="S23" s="31"/>
      <c r="T23" s="28"/>
      <c r="U23" s="28"/>
      <c r="V23" s="29"/>
      <c r="W23" s="26"/>
      <c r="X23" s="30"/>
      <c r="Y23" s="24"/>
      <c r="Z23" s="24"/>
      <c r="AA23" s="29"/>
      <c r="AB23" s="31"/>
      <c r="AC23" s="15"/>
      <c r="AD23" s="32"/>
    </row>
    <row r="24" spans="1:30" s="2" customFormat="1" ht="16.5" thickBot="1" x14ac:dyDescent="0.3">
      <c r="A24" s="56" t="str">
        <f>INDEX({"Montag";"Dienstag";"Mittwoch";"Donnerstag";"Freitag";"Samstag";"Sonntag"},WEEKDAY(B24,2))</f>
        <v>Montag</v>
      </c>
      <c r="B24" s="57">
        <v>44298</v>
      </c>
      <c r="C24" s="58"/>
      <c r="D24" s="58"/>
      <c r="E24" s="58"/>
      <c r="F24" s="58"/>
      <c r="G24" s="59">
        <f>IF(AC24="ja",0,R24)+IF(AC24="ja",0,AA24)</f>
        <v>0</v>
      </c>
      <c r="H24" s="59">
        <f>((M24+V24)-G24-I24)</f>
        <v>0</v>
      </c>
      <c r="I24" s="60">
        <f>IF(AC24="ja",0,(N24+O24))+IF(AC24="ja",0,(W24+X24))</f>
        <v>0</v>
      </c>
      <c r="J24" s="20"/>
      <c r="K24" s="28">
        <f t="shared" ref="K24:L30" si="26">C24*24</f>
        <v>0</v>
      </c>
      <c r="L24" s="28">
        <f t="shared" si="26"/>
        <v>0</v>
      </c>
      <c r="M24" s="29">
        <f t="shared" ref="M24:M30" si="27">IF(L24&lt;K24,-(L24-K24),L24-K24)</f>
        <v>0</v>
      </c>
      <c r="N24" s="26">
        <f t="shared" ref="N24:N30" si="28">IF(K24=0,0,IF(K24&lt;=5,IF(L24&lt;5,M24,5-K24)))</f>
        <v>0</v>
      </c>
      <c r="O24" s="30">
        <f t="shared" si="12"/>
        <v>0</v>
      </c>
      <c r="P24" s="24">
        <f t="shared" ref="P24:P30" si="29">IF(C24="",0,IF(K24&lt;8,8,K24))</f>
        <v>0</v>
      </c>
      <c r="Q24" s="24">
        <f t="shared" ref="Q24:Q30" si="30">IF(L24&gt;18,18,L24)</f>
        <v>0</v>
      </c>
      <c r="R24" s="29">
        <f t="shared" ref="R24:R30" si="31">IF(Q24&lt;P24,0,Q24-P24)</f>
        <v>0</v>
      </c>
      <c r="S24" s="31">
        <f t="shared" ref="S24:S30" si="32">M24-N24-O24-R24</f>
        <v>0</v>
      </c>
      <c r="T24" s="28">
        <f t="shared" si="13"/>
        <v>0</v>
      </c>
      <c r="U24" s="28">
        <f t="shared" si="13"/>
        <v>0</v>
      </c>
      <c r="V24" s="29">
        <f t="shared" si="4"/>
        <v>0</v>
      </c>
      <c r="W24" s="26">
        <f t="shared" si="14"/>
        <v>0</v>
      </c>
      <c r="X24" s="30">
        <f t="shared" si="15"/>
        <v>0</v>
      </c>
      <c r="Y24" s="24">
        <f t="shared" si="16"/>
        <v>0</v>
      </c>
      <c r="Z24" s="24">
        <f t="shared" si="5"/>
        <v>0</v>
      </c>
      <c r="AA24" s="29">
        <f t="shared" si="6"/>
        <v>0</v>
      </c>
      <c r="AB24" s="31">
        <f t="shared" si="7"/>
        <v>0</v>
      </c>
      <c r="AC24" s="15" t="s">
        <v>50</v>
      </c>
      <c r="AD24" s="32" t="str">
        <f>INDEX({"Montag";"Dienstag";"Mittwoch";"Donnerstag";"Freitag";"Samstag";"Sonntag"},WEEKDAY(B24,2))</f>
        <v>Montag</v>
      </c>
    </row>
    <row r="25" spans="1:30" s="2" customFormat="1" ht="16.5" thickBot="1" x14ac:dyDescent="0.3">
      <c r="A25" s="35" t="str">
        <f>INDEX({"Montag";"Dienstag";"Mittwoch";"Donnerstag";"Freitag";"Samstag";"Sonntag"},WEEKDAY(B25,2))</f>
        <v>Dienstag</v>
      </c>
      <c r="B25" s="57">
        <v>44299</v>
      </c>
      <c r="C25" s="33"/>
      <c r="D25" s="33"/>
      <c r="E25" s="33"/>
      <c r="F25" s="33"/>
      <c r="G25" s="34">
        <f t="shared" ref="G25:G30" si="33">IF(AC25="ja",0,R25)+IF(AC25="ja",0,AA25)</f>
        <v>0</v>
      </c>
      <c r="H25" s="34">
        <f t="shared" ref="H25:H30" si="34">((M25+V25)-G25-I25)</f>
        <v>0</v>
      </c>
      <c r="I25" s="36">
        <f t="shared" ref="I25:I30" si="35">IF(AC25="ja",0,(N25+O25))+IF(AC25="ja",0,(W25+X25))</f>
        <v>0</v>
      </c>
      <c r="J25" s="20"/>
      <c r="K25" s="28">
        <f t="shared" si="26"/>
        <v>0</v>
      </c>
      <c r="L25" s="28">
        <f t="shared" si="26"/>
        <v>0</v>
      </c>
      <c r="M25" s="29">
        <f t="shared" si="27"/>
        <v>0</v>
      </c>
      <c r="N25" s="26">
        <f t="shared" si="28"/>
        <v>0</v>
      </c>
      <c r="O25" s="30">
        <f t="shared" si="12"/>
        <v>0</v>
      </c>
      <c r="P25" s="24">
        <f t="shared" si="29"/>
        <v>0</v>
      </c>
      <c r="Q25" s="24">
        <f t="shared" si="30"/>
        <v>0</v>
      </c>
      <c r="R25" s="29">
        <f t="shared" si="31"/>
        <v>0</v>
      </c>
      <c r="S25" s="31">
        <f t="shared" si="32"/>
        <v>0</v>
      </c>
      <c r="T25" s="28">
        <f t="shared" si="13"/>
        <v>0</v>
      </c>
      <c r="U25" s="28">
        <f t="shared" si="13"/>
        <v>0</v>
      </c>
      <c r="V25" s="29">
        <f t="shared" si="4"/>
        <v>0</v>
      </c>
      <c r="W25" s="26">
        <f t="shared" si="14"/>
        <v>0</v>
      </c>
      <c r="X25" s="30">
        <f t="shared" si="15"/>
        <v>0</v>
      </c>
      <c r="Y25" s="24">
        <f t="shared" si="16"/>
        <v>0</v>
      </c>
      <c r="Z25" s="24">
        <f t="shared" si="5"/>
        <v>0</v>
      </c>
      <c r="AA25" s="29">
        <f t="shared" si="6"/>
        <v>0</v>
      </c>
      <c r="AB25" s="31">
        <f t="shared" si="7"/>
        <v>0</v>
      </c>
      <c r="AC25" s="15" t="str">
        <f t="shared" ref="AC25:AC30" si="36">IF(WEEKDAY(B25)=1,"ja",IF(WEEKDAY(B25)=7,"ja","nein"))</f>
        <v>nein</v>
      </c>
      <c r="AD25" s="32" t="str">
        <f>INDEX({"Montag";"Dienstag";"Mittwoch";"Donnerstag";"Freitag";"Samstag";"Sonntag"},WEEKDAY(B25,2))</f>
        <v>Dienstag</v>
      </c>
    </row>
    <row r="26" spans="1:30" s="2" customFormat="1" ht="16.5" thickBot="1" x14ac:dyDescent="0.3">
      <c r="A26" s="35" t="str">
        <f>INDEX({"Montag";"Dienstag";"Mittwoch";"Donnerstag";"Freitag";"Samstag";"Sonntag"},WEEKDAY(B26,2))</f>
        <v>Mittwoch</v>
      </c>
      <c r="B26" s="57">
        <v>44300</v>
      </c>
      <c r="C26" s="33"/>
      <c r="D26" s="33"/>
      <c r="E26" s="33"/>
      <c r="F26" s="33"/>
      <c r="G26" s="34">
        <f t="shared" si="33"/>
        <v>0</v>
      </c>
      <c r="H26" s="34">
        <f t="shared" si="34"/>
        <v>0</v>
      </c>
      <c r="I26" s="36">
        <f t="shared" si="35"/>
        <v>0</v>
      </c>
      <c r="J26" s="20"/>
      <c r="K26" s="28">
        <f t="shared" si="26"/>
        <v>0</v>
      </c>
      <c r="L26" s="28">
        <f t="shared" si="26"/>
        <v>0</v>
      </c>
      <c r="M26" s="29">
        <f t="shared" si="27"/>
        <v>0</v>
      </c>
      <c r="N26" s="26">
        <f t="shared" si="28"/>
        <v>0</v>
      </c>
      <c r="O26" s="30">
        <f t="shared" si="12"/>
        <v>0</v>
      </c>
      <c r="P26" s="24">
        <f t="shared" si="29"/>
        <v>0</v>
      </c>
      <c r="Q26" s="24">
        <f t="shared" si="30"/>
        <v>0</v>
      </c>
      <c r="R26" s="29">
        <f t="shared" si="31"/>
        <v>0</v>
      </c>
      <c r="S26" s="31">
        <f t="shared" si="32"/>
        <v>0</v>
      </c>
      <c r="T26" s="28">
        <f t="shared" si="13"/>
        <v>0</v>
      </c>
      <c r="U26" s="28">
        <f t="shared" si="13"/>
        <v>0</v>
      </c>
      <c r="V26" s="29">
        <f t="shared" si="4"/>
        <v>0</v>
      </c>
      <c r="W26" s="26">
        <f t="shared" si="14"/>
        <v>0</v>
      </c>
      <c r="X26" s="30">
        <f t="shared" si="15"/>
        <v>0</v>
      </c>
      <c r="Y26" s="24">
        <f t="shared" si="16"/>
        <v>0</v>
      </c>
      <c r="Z26" s="24">
        <f t="shared" si="5"/>
        <v>0</v>
      </c>
      <c r="AA26" s="29">
        <f t="shared" si="6"/>
        <v>0</v>
      </c>
      <c r="AB26" s="31">
        <f t="shared" si="7"/>
        <v>0</v>
      </c>
      <c r="AC26" s="15" t="str">
        <f t="shared" si="36"/>
        <v>nein</v>
      </c>
      <c r="AD26" s="32" t="str">
        <f>INDEX({"Montag";"Dienstag";"Mittwoch";"Donnerstag";"Freitag";"Samstag";"Sonntag"},WEEKDAY(B26,2))</f>
        <v>Mittwoch</v>
      </c>
    </row>
    <row r="27" spans="1:30" s="2" customFormat="1" ht="16.5" thickBot="1" x14ac:dyDescent="0.3">
      <c r="A27" s="35" t="str">
        <f>INDEX({"Montag";"Dienstag";"Mittwoch";"Donnerstag";"Freitag";"Samstag";"Sonntag"},WEEKDAY(B27,2))</f>
        <v>Donnerstag</v>
      </c>
      <c r="B27" s="57">
        <v>44301</v>
      </c>
      <c r="C27" s="33"/>
      <c r="D27" s="33"/>
      <c r="E27" s="33"/>
      <c r="F27" s="33"/>
      <c r="G27" s="34">
        <f t="shared" si="33"/>
        <v>0</v>
      </c>
      <c r="H27" s="34">
        <f t="shared" si="34"/>
        <v>0</v>
      </c>
      <c r="I27" s="36">
        <f t="shared" si="35"/>
        <v>0</v>
      </c>
      <c r="J27" s="20"/>
      <c r="K27" s="28">
        <f t="shared" si="26"/>
        <v>0</v>
      </c>
      <c r="L27" s="28">
        <f t="shared" si="26"/>
        <v>0</v>
      </c>
      <c r="M27" s="29">
        <f t="shared" si="27"/>
        <v>0</v>
      </c>
      <c r="N27" s="26">
        <f t="shared" si="28"/>
        <v>0</v>
      </c>
      <c r="O27" s="30">
        <f t="shared" si="12"/>
        <v>0</v>
      </c>
      <c r="P27" s="24">
        <f t="shared" si="29"/>
        <v>0</v>
      </c>
      <c r="Q27" s="24">
        <f t="shared" si="30"/>
        <v>0</v>
      </c>
      <c r="R27" s="29">
        <f t="shared" si="31"/>
        <v>0</v>
      </c>
      <c r="S27" s="31">
        <f t="shared" si="32"/>
        <v>0</v>
      </c>
      <c r="T27" s="28">
        <f t="shared" si="13"/>
        <v>0</v>
      </c>
      <c r="U27" s="28">
        <f t="shared" si="13"/>
        <v>0</v>
      </c>
      <c r="V27" s="29">
        <f t="shared" si="4"/>
        <v>0</v>
      </c>
      <c r="W27" s="26">
        <f t="shared" si="14"/>
        <v>0</v>
      </c>
      <c r="X27" s="30">
        <f t="shared" si="15"/>
        <v>0</v>
      </c>
      <c r="Y27" s="24">
        <f t="shared" si="16"/>
        <v>0</v>
      </c>
      <c r="Z27" s="24">
        <f t="shared" si="5"/>
        <v>0</v>
      </c>
      <c r="AA27" s="29">
        <f t="shared" si="6"/>
        <v>0</v>
      </c>
      <c r="AB27" s="31">
        <f t="shared" si="7"/>
        <v>0</v>
      </c>
      <c r="AC27" s="15" t="str">
        <f t="shared" si="36"/>
        <v>nein</v>
      </c>
      <c r="AD27" s="32" t="str">
        <f>INDEX({"Montag";"Dienstag";"Mittwoch";"Donnerstag";"Freitag";"Samstag";"Sonntag"},WEEKDAY(B27,2))</f>
        <v>Donnerstag</v>
      </c>
    </row>
    <row r="28" spans="1:30" s="2" customFormat="1" ht="16.5" thickBot="1" x14ac:dyDescent="0.3">
      <c r="A28" s="35" t="str">
        <f>INDEX({"Montag";"Dienstag";"Mittwoch";"Donnerstag";"Freitag";"Samstag";"Sonntag"},WEEKDAY(B28,2))</f>
        <v>Freitag</v>
      </c>
      <c r="B28" s="57">
        <v>44302</v>
      </c>
      <c r="C28" s="33"/>
      <c r="D28" s="33"/>
      <c r="E28" s="33"/>
      <c r="F28" s="33"/>
      <c r="G28" s="34">
        <f t="shared" si="33"/>
        <v>0</v>
      </c>
      <c r="H28" s="34">
        <f t="shared" si="34"/>
        <v>0</v>
      </c>
      <c r="I28" s="36">
        <f t="shared" si="35"/>
        <v>0</v>
      </c>
      <c r="J28" s="20"/>
      <c r="K28" s="28">
        <f t="shared" si="26"/>
        <v>0</v>
      </c>
      <c r="L28" s="28">
        <f t="shared" si="26"/>
        <v>0</v>
      </c>
      <c r="M28" s="29">
        <f t="shared" si="27"/>
        <v>0</v>
      </c>
      <c r="N28" s="26">
        <f t="shared" si="28"/>
        <v>0</v>
      </c>
      <c r="O28" s="30">
        <f t="shared" si="12"/>
        <v>0</v>
      </c>
      <c r="P28" s="24">
        <f t="shared" si="29"/>
        <v>0</v>
      </c>
      <c r="Q28" s="24">
        <f t="shared" si="30"/>
        <v>0</v>
      </c>
      <c r="R28" s="29">
        <f t="shared" si="31"/>
        <v>0</v>
      </c>
      <c r="S28" s="31">
        <f t="shared" si="32"/>
        <v>0</v>
      </c>
      <c r="T28" s="28">
        <f t="shared" si="13"/>
        <v>0</v>
      </c>
      <c r="U28" s="28">
        <f t="shared" si="13"/>
        <v>0</v>
      </c>
      <c r="V28" s="29">
        <f t="shared" si="4"/>
        <v>0</v>
      </c>
      <c r="W28" s="26">
        <f t="shared" si="14"/>
        <v>0</v>
      </c>
      <c r="X28" s="30">
        <f t="shared" si="15"/>
        <v>0</v>
      </c>
      <c r="Y28" s="24">
        <f t="shared" si="16"/>
        <v>0</v>
      </c>
      <c r="Z28" s="24">
        <f t="shared" si="5"/>
        <v>0</v>
      </c>
      <c r="AA28" s="29">
        <f t="shared" si="6"/>
        <v>0</v>
      </c>
      <c r="AB28" s="31">
        <f t="shared" si="7"/>
        <v>0</v>
      </c>
      <c r="AC28" s="15" t="s">
        <v>50</v>
      </c>
      <c r="AD28" s="32" t="str">
        <f>INDEX({"Montag";"Dienstag";"Mittwoch";"Donnerstag";"Freitag";"Samstag";"Sonntag"},WEEKDAY(B28,2))</f>
        <v>Freitag</v>
      </c>
    </row>
    <row r="29" spans="1:30" s="2" customFormat="1" ht="16.5" thickBot="1" x14ac:dyDescent="0.3">
      <c r="A29" s="35" t="str">
        <f>INDEX({"Montag";"Dienstag";"Mittwoch";"Donnerstag";"Freitag";"Samstag";"Sonntag"},WEEKDAY(B29,2))</f>
        <v>Samstag</v>
      </c>
      <c r="B29" s="57">
        <v>44303</v>
      </c>
      <c r="C29" s="33"/>
      <c r="D29" s="33"/>
      <c r="E29" s="33"/>
      <c r="F29" s="33"/>
      <c r="G29" s="34">
        <f t="shared" si="33"/>
        <v>0</v>
      </c>
      <c r="H29" s="34">
        <f t="shared" si="34"/>
        <v>0</v>
      </c>
      <c r="I29" s="36">
        <f t="shared" si="35"/>
        <v>0</v>
      </c>
      <c r="J29" s="20"/>
      <c r="K29" s="28">
        <f t="shared" si="26"/>
        <v>0</v>
      </c>
      <c r="L29" s="28">
        <f t="shared" si="26"/>
        <v>0</v>
      </c>
      <c r="M29" s="29">
        <f t="shared" si="27"/>
        <v>0</v>
      </c>
      <c r="N29" s="26">
        <f t="shared" si="28"/>
        <v>0</v>
      </c>
      <c r="O29" s="30">
        <f t="shared" si="12"/>
        <v>0</v>
      </c>
      <c r="P29" s="24">
        <f t="shared" si="29"/>
        <v>0</v>
      </c>
      <c r="Q29" s="24">
        <f t="shared" si="30"/>
        <v>0</v>
      </c>
      <c r="R29" s="29">
        <f t="shared" si="31"/>
        <v>0</v>
      </c>
      <c r="S29" s="31">
        <f t="shared" si="32"/>
        <v>0</v>
      </c>
      <c r="T29" s="28">
        <f t="shared" si="13"/>
        <v>0</v>
      </c>
      <c r="U29" s="28">
        <f t="shared" si="13"/>
        <v>0</v>
      </c>
      <c r="V29" s="29">
        <f t="shared" si="4"/>
        <v>0</v>
      </c>
      <c r="W29" s="26">
        <f t="shared" si="14"/>
        <v>0</v>
      </c>
      <c r="X29" s="30">
        <f t="shared" si="15"/>
        <v>0</v>
      </c>
      <c r="Y29" s="24">
        <f t="shared" si="16"/>
        <v>0</v>
      </c>
      <c r="Z29" s="24">
        <f t="shared" si="5"/>
        <v>0</v>
      </c>
      <c r="AA29" s="29">
        <f t="shared" si="6"/>
        <v>0</v>
      </c>
      <c r="AB29" s="31">
        <f t="shared" si="7"/>
        <v>0</v>
      </c>
      <c r="AC29" s="15" t="str">
        <f t="shared" si="36"/>
        <v>ja</v>
      </c>
      <c r="AD29" s="32" t="str">
        <f>INDEX({"Montag";"Dienstag";"Mittwoch";"Donnerstag";"Freitag";"Samstag";"Sonntag"},WEEKDAY(B29,2))</f>
        <v>Samstag</v>
      </c>
    </row>
    <row r="30" spans="1:30" s="2" customFormat="1" ht="16.5" thickBot="1" x14ac:dyDescent="0.3">
      <c r="A30" s="37" t="str">
        <f>INDEX({"Montag";"Dienstag";"Mittwoch";"Donnerstag";"Freitag";"Samstag";"Sonntag"},WEEKDAY(B30,2))</f>
        <v>Sonntag</v>
      </c>
      <c r="B30" s="57">
        <v>44304</v>
      </c>
      <c r="C30" s="38"/>
      <c r="D30" s="38"/>
      <c r="E30" s="38"/>
      <c r="F30" s="38"/>
      <c r="G30" s="39">
        <f t="shared" si="33"/>
        <v>0</v>
      </c>
      <c r="H30" s="39">
        <f t="shared" si="34"/>
        <v>0</v>
      </c>
      <c r="I30" s="40">
        <f t="shared" si="35"/>
        <v>0</v>
      </c>
      <c r="J30" s="20"/>
      <c r="K30" s="28">
        <f t="shared" si="26"/>
        <v>0</v>
      </c>
      <c r="L30" s="28">
        <f t="shared" si="26"/>
        <v>0</v>
      </c>
      <c r="M30" s="29">
        <f t="shared" si="27"/>
        <v>0</v>
      </c>
      <c r="N30" s="26">
        <f t="shared" si="28"/>
        <v>0</v>
      </c>
      <c r="O30" s="30">
        <f t="shared" si="12"/>
        <v>0</v>
      </c>
      <c r="P30" s="24">
        <f t="shared" si="29"/>
        <v>0</v>
      </c>
      <c r="Q30" s="24">
        <f t="shared" si="30"/>
        <v>0</v>
      </c>
      <c r="R30" s="29">
        <f t="shared" si="31"/>
        <v>0</v>
      </c>
      <c r="S30" s="31">
        <f t="shared" si="32"/>
        <v>0</v>
      </c>
      <c r="T30" s="28">
        <f t="shared" si="13"/>
        <v>0</v>
      </c>
      <c r="U30" s="28">
        <f t="shared" si="13"/>
        <v>0</v>
      </c>
      <c r="V30" s="29">
        <f t="shared" si="4"/>
        <v>0</v>
      </c>
      <c r="W30" s="26">
        <f t="shared" si="14"/>
        <v>0</v>
      </c>
      <c r="X30" s="30">
        <f t="shared" si="15"/>
        <v>0</v>
      </c>
      <c r="Y30" s="24">
        <f t="shared" si="16"/>
        <v>0</v>
      </c>
      <c r="Z30" s="24">
        <f t="shared" si="5"/>
        <v>0</v>
      </c>
      <c r="AA30" s="29">
        <f t="shared" si="6"/>
        <v>0</v>
      </c>
      <c r="AB30" s="31">
        <f t="shared" si="7"/>
        <v>0</v>
      </c>
      <c r="AC30" s="15" t="str">
        <f t="shared" si="36"/>
        <v>ja</v>
      </c>
      <c r="AD30" s="32" t="str">
        <f>INDEX({"Montag";"Dienstag";"Mittwoch";"Donnerstag";"Freitag";"Samstag";"Sonntag"},WEEKDAY(B30,2))</f>
        <v>Sonntag</v>
      </c>
    </row>
    <row r="31" spans="1:30" s="2" customFormat="1" ht="16.5" thickBot="1" x14ac:dyDescent="0.3">
      <c r="A31" s="49"/>
      <c r="B31" s="41"/>
      <c r="D31" s="84" t="s">
        <v>44</v>
      </c>
      <c r="E31" s="85"/>
      <c r="F31" s="86">
        <f>SUM(G24:G30)+SUM(H24:H30)+SUM(I24:I30)</f>
        <v>0</v>
      </c>
      <c r="G31" s="41"/>
      <c r="H31" s="41"/>
      <c r="I31" s="50"/>
      <c r="J31" s="20"/>
      <c r="K31" s="28"/>
      <c r="L31" s="28"/>
      <c r="M31" s="29"/>
      <c r="N31" s="26"/>
      <c r="O31" s="30"/>
      <c r="P31" s="24"/>
      <c r="Q31" s="24"/>
      <c r="R31" s="29"/>
      <c r="S31" s="31"/>
      <c r="T31" s="28"/>
      <c r="U31" s="28"/>
      <c r="V31" s="29"/>
      <c r="W31" s="26"/>
      <c r="X31" s="30"/>
      <c r="Y31" s="24"/>
      <c r="Z31" s="24"/>
      <c r="AA31" s="29"/>
      <c r="AB31" s="31"/>
      <c r="AC31" s="15"/>
      <c r="AD31" s="32"/>
    </row>
    <row r="32" spans="1:30" s="2" customFormat="1" ht="16.5" thickBot="1" x14ac:dyDescent="0.3">
      <c r="A32" s="56" t="str">
        <f>INDEX({"Montag";"Dienstag";"Mittwoch";"Donnerstag";"Freitag";"Samstag";"Sonntag"},WEEKDAY(B32,2))</f>
        <v>Montag</v>
      </c>
      <c r="B32" s="57">
        <v>44305</v>
      </c>
      <c r="C32" s="58"/>
      <c r="D32" s="58"/>
      <c r="E32" s="58"/>
      <c r="F32" s="58"/>
      <c r="G32" s="59">
        <f>IF(AC32="ja",0,R32)+IF(AC32="ja",0,AA32)</f>
        <v>0</v>
      </c>
      <c r="H32" s="59">
        <f>((M32+V32)-G32-I32)</f>
        <v>0</v>
      </c>
      <c r="I32" s="60">
        <f>IF(AC32="ja",0,(N32+O32))+IF(AC32="ja",0,(W32+X32))</f>
        <v>0</v>
      </c>
      <c r="J32" s="20"/>
      <c r="K32" s="28">
        <f t="shared" ref="K32:L38" si="37">C32*24</f>
        <v>0</v>
      </c>
      <c r="L32" s="28">
        <f t="shared" si="37"/>
        <v>0</v>
      </c>
      <c r="M32" s="29">
        <f t="shared" ref="M32:M38" si="38">IF(L32&lt;K32,-(L32-K32),L32-K32)</f>
        <v>0</v>
      </c>
      <c r="N32" s="26">
        <f t="shared" ref="N32:N38" si="39">IF(K32=0,0,IF(K32&lt;=5,IF(L32&lt;5,M32,5-K32)))</f>
        <v>0</v>
      </c>
      <c r="O32" s="30">
        <f t="shared" si="12"/>
        <v>0</v>
      </c>
      <c r="P32" s="24">
        <f t="shared" ref="P32:P38" si="40">IF(C32="",0,IF(K32&lt;8,8,K32))</f>
        <v>0</v>
      </c>
      <c r="Q32" s="24">
        <f t="shared" ref="Q32:Q38" si="41">IF(L32&gt;18,18,L32)</f>
        <v>0</v>
      </c>
      <c r="R32" s="29">
        <f t="shared" ref="R32:R38" si="42">IF(Q32&lt;P32,0,Q32-P32)</f>
        <v>0</v>
      </c>
      <c r="S32" s="31">
        <f t="shared" ref="S32:S38" si="43">M32-N32-O32-R32</f>
        <v>0</v>
      </c>
      <c r="T32" s="28">
        <f t="shared" si="13"/>
        <v>0</v>
      </c>
      <c r="U32" s="28">
        <f t="shared" si="13"/>
        <v>0</v>
      </c>
      <c r="V32" s="29">
        <f t="shared" si="4"/>
        <v>0</v>
      </c>
      <c r="W32" s="26">
        <f t="shared" si="14"/>
        <v>0</v>
      </c>
      <c r="X32" s="30">
        <f t="shared" si="15"/>
        <v>0</v>
      </c>
      <c r="Y32" s="24">
        <f t="shared" si="16"/>
        <v>0</v>
      </c>
      <c r="Z32" s="24">
        <f t="shared" si="5"/>
        <v>0</v>
      </c>
      <c r="AA32" s="29">
        <f t="shared" si="6"/>
        <v>0</v>
      </c>
      <c r="AB32" s="31">
        <f t="shared" si="7"/>
        <v>0</v>
      </c>
      <c r="AC32" s="15" t="s">
        <v>50</v>
      </c>
      <c r="AD32" s="32" t="str">
        <f>INDEX({"Montag";"Dienstag";"Mittwoch";"Donnerstag";"Freitag";"Samstag";"Sonntag"},WEEKDAY(B32,2))</f>
        <v>Montag</v>
      </c>
    </row>
    <row r="33" spans="1:34" ht="16.5" thickBot="1" x14ac:dyDescent="0.3">
      <c r="A33" s="35" t="str">
        <f>INDEX({"Montag";"Dienstag";"Mittwoch";"Donnerstag";"Freitag";"Samstag";"Sonntag"},WEEKDAY(B33,2))</f>
        <v>Dienstag</v>
      </c>
      <c r="B33" s="57">
        <v>44306</v>
      </c>
      <c r="C33" s="33"/>
      <c r="D33" s="33"/>
      <c r="E33" s="33"/>
      <c r="F33" s="33"/>
      <c r="G33" s="34">
        <f t="shared" ref="G33:G38" si="44">IF(AC33="ja",0,R33)+IF(AC33="ja",0,AA33)</f>
        <v>0</v>
      </c>
      <c r="H33" s="34">
        <f t="shared" ref="H33:H38" si="45">((M33+V33)-G33-I33)</f>
        <v>0</v>
      </c>
      <c r="I33" s="36">
        <f t="shared" ref="I33:I38" si="46">IF(AC33="ja",0,(N33+O33))+IF(AC33="ja",0,(W33+X33))</f>
        <v>0</v>
      </c>
      <c r="J33" s="20"/>
      <c r="K33" s="28">
        <f t="shared" si="37"/>
        <v>0</v>
      </c>
      <c r="L33" s="28">
        <f t="shared" si="37"/>
        <v>0</v>
      </c>
      <c r="M33" s="29">
        <f t="shared" si="38"/>
        <v>0</v>
      </c>
      <c r="N33" s="26">
        <f t="shared" si="39"/>
        <v>0</v>
      </c>
      <c r="O33" s="30">
        <f t="shared" si="12"/>
        <v>0</v>
      </c>
      <c r="P33" s="24">
        <f t="shared" si="40"/>
        <v>0</v>
      </c>
      <c r="Q33" s="24">
        <f t="shared" si="41"/>
        <v>0</v>
      </c>
      <c r="R33" s="29">
        <f t="shared" si="42"/>
        <v>0</v>
      </c>
      <c r="S33" s="31">
        <f t="shared" si="43"/>
        <v>0</v>
      </c>
      <c r="T33" s="28">
        <f t="shared" si="13"/>
        <v>0</v>
      </c>
      <c r="U33" s="28">
        <f t="shared" si="13"/>
        <v>0</v>
      </c>
      <c r="V33" s="29">
        <f t="shared" si="4"/>
        <v>0</v>
      </c>
      <c r="W33" s="26">
        <f t="shared" si="14"/>
        <v>0</v>
      </c>
      <c r="X33" s="30">
        <f t="shared" si="15"/>
        <v>0</v>
      </c>
      <c r="Y33" s="24">
        <f t="shared" si="16"/>
        <v>0</v>
      </c>
      <c r="Z33" s="24">
        <f t="shared" si="5"/>
        <v>0</v>
      </c>
      <c r="AA33" s="29">
        <f t="shared" si="6"/>
        <v>0</v>
      </c>
      <c r="AB33" s="31">
        <f t="shared" si="7"/>
        <v>0</v>
      </c>
      <c r="AC33" s="15" t="str">
        <f t="shared" ref="AC33:AC38" si="47">IF(WEEKDAY(B33)=1,"ja",IF(WEEKDAY(B33)=7,"ja","nein"))</f>
        <v>nein</v>
      </c>
      <c r="AD33" s="32" t="str">
        <f>INDEX({"Montag";"Dienstag";"Mittwoch";"Donnerstag";"Freitag";"Samstag";"Sonntag"},WEEKDAY(B33,2))</f>
        <v>Dienstag</v>
      </c>
      <c r="AE33" s="2"/>
      <c r="AF33" s="2"/>
      <c r="AG33" s="2"/>
      <c r="AH33" s="2"/>
    </row>
    <row r="34" spans="1:34" ht="16.5" thickBot="1" x14ac:dyDescent="0.3">
      <c r="A34" s="35" t="str">
        <f>INDEX({"Montag";"Dienstag";"Mittwoch";"Donnerstag";"Freitag";"Samstag";"Sonntag"},WEEKDAY(B34,2))</f>
        <v>Mittwoch</v>
      </c>
      <c r="B34" s="57">
        <v>44307</v>
      </c>
      <c r="C34" s="33"/>
      <c r="D34" s="33"/>
      <c r="E34" s="33"/>
      <c r="F34" s="33"/>
      <c r="G34" s="34">
        <f t="shared" si="44"/>
        <v>0</v>
      </c>
      <c r="H34" s="34">
        <f t="shared" si="45"/>
        <v>0</v>
      </c>
      <c r="I34" s="36">
        <f t="shared" si="46"/>
        <v>0</v>
      </c>
      <c r="J34" s="20"/>
      <c r="K34" s="28">
        <f t="shared" si="37"/>
        <v>0</v>
      </c>
      <c r="L34" s="28">
        <f t="shared" si="37"/>
        <v>0</v>
      </c>
      <c r="M34" s="29">
        <f t="shared" si="38"/>
        <v>0</v>
      </c>
      <c r="N34" s="26">
        <f t="shared" si="39"/>
        <v>0</v>
      </c>
      <c r="O34" s="30">
        <f t="shared" si="12"/>
        <v>0</v>
      </c>
      <c r="P34" s="24">
        <f t="shared" si="40"/>
        <v>0</v>
      </c>
      <c r="Q34" s="24">
        <f t="shared" si="41"/>
        <v>0</v>
      </c>
      <c r="R34" s="29">
        <f t="shared" si="42"/>
        <v>0</v>
      </c>
      <c r="S34" s="31">
        <f t="shared" si="43"/>
        <v>0</v>
      </c>
      <c r="T34" s="28">
        <f t="shared" si="13"/>
        <v>0</v>
      </c>
      <c r="U34" s="28">
        <f t="shared" si="13"/>
        <v>0</v>
      </c>
      <c r="V34" s="29">
        <f t="shared" si="4"/>
        <v>0</v>
      </c>
      <c r="W34" s="26">
        <f t="shared" si="14"/>
        <v>0</v>
      </c>
      <c r="X34" s="30">
        <f t="shared" si="15"/>
        <v>0</v>
      </c>
      <c r="Y34" s="24">
        <f t="shared" si="16"/>
        <v>0</v>
      </c>
      <c r="Z34" s="24">
        <f t="shared" si="5"/>
        <v>0</v>
      </c>
      <c r="AA34" s="29">
        <f t="shared" si="6"/>
        <v>0</v>
      </c>
      <c r="AB34" s="31">
        <f t="shared" si="7"/>
        <v>0</v>
      </c>
      <c r="AC34" s="15" t="str">
        <f t="shared" si="47"/>
        <v>nein</v>
      </c>
      <c r="AD34" s="32" t="str">
        <f>INDEX({"Montag";"Dienstag";"Mittwoch";"Donnerstag";"Freitag";"Samstag";"Sonntag"},WEEKDAY(B34,2))</f>
        <v>Mittwoch</v>
      </c>
      <c r="AE34" s="2"/>
      <c r="AF34" s="2"/>
      <c r="AG34" s="2"/>
      <c r="AH34" s="2"/>
    </row>
    <row r="35" spans="1:34" ht="16.5" thickBot="1" x14ac:dyDescent="0.3">
      <c r="A35" s="35" t="str">
        <f>INDEX({"Montag";"Dienstag";"Mittwoch";"Donnerstag";"Freitag";"Samstag";"Sonntag"},WEEKDAY(B35,2))</f>
        <v>Donnerstag</v>
      </c>
      <c r="B35" s="57">
        <v>44308</v>
      </c>
      <c r="C35" s="33"/>
      <c r="D35" s="33"/>
      <c r="E35" s="33"/>
      <c r="F35" s="33"/>
      <c r="G35" s="34">
        <f t="shared" si="44"/>
        <v>0</v>
      </c>
      <c r="H35" s="34">
        <f t="shared" si="45"/>
        <v>0</v>
      </c>
      <c r="I35" s="36">
        <f t="shared" si="46"/>
        <v>0</v>
      </c>
      <c r="J35" s="20"/>
      <c r="K35" s="28">
        <f t="shared" si="37"/>
        <v>0</v>
      </c>
      <c r="L35" s="28">
        <f t="shared" si="37"/>
        <v>0</v>
      </c>
      <c r="M35" s="29">
        <f t="shared" si="38"/>
        <v>0</v>
      </c>
      <c r="N35" s="26">
        <f t="shared" si="39"/>
        <v>0</v>
      </c>
      <c r="O35" s="30">
        <f t="shared" si="12"/>
        <v>0</v>
      </c>
      <c r="P35" s="24">
        <f t="shared" si="40"/>
        <v>0</v>
      </c>
      <c r="Q35" s="24">
        <f t="shared" si="41"/>
        <v>0</v>
      </c>
      <c r="R35" s="29">
        <f t="shared" si="42"/>
        <v>0</v>
      </c>
      <c r="S35" s="31">
        <f t="shared" si="43"/>
        <v>0</v>
      </c>
      <c r="T35" s="28">
        <f t="shared" si="13"/>
        <v>0</v>
      </c>
      <c r="U35" s="28">
        <f t="shared" si="13"/>
        <v>0</v>
      </c>
      <c r="V35" s="29">
        <f t="shared" si="4"/>
        <v>0</v>
      </c>
      <c r="W35" s="26">
        <f t="shared" si="14"/>
        <v>0</v>
      </c>
      <c r="X35" s="30">
        <f t="shared" si="15"/>
        <v>0</v>
      </c>
      <c r="Y35" s="24">
        <f t="shared" si="16"/>
        <v>0</v>
      </c>
      <c r="Z35" s="24">
        <f t="shared" si="5"/>
        <v>0</v>
      </c>
      <c r="AA35" s="29">
        <f t="shared" si="6"/>
        <v>0</v>
      </c>
      <c r="AB35" s="31">
        <f t="shared" si="7"/>
        <v>0</v>
      </c>
      <c r="AC35" s="15" t="str">
        <f t="shared" si="47"/>
        <v>nein</v>
      </c>
      <c r="AD35" s="32" t="str">
        <f>INDEX({"Montag";"Dienstag";"Mittwoch";"Donnerstag";"Freitag";"Samstag";"Sonntag"},WEEKDAY(B35,2))</f>
        <v>Donnerstag</v>
      </c>
      <c r="AE35" s="2"/>
      <c r="AF35" s="2"/>
      <c r="AG35" s="2"/>
      <c r="AH35" s="2"/>
    </row>
    <row r="36" spans="1:34" ht="16.5" thickBot="1" x14ac:dyDescent="0.3">
      <c r="A36" s="35" t="str">
        <f>INDEX({"Montag";"Dienstag";"Mittwoch";"Donnerstag";"Freitag";"Samstag";"Sonntag"},WEEKDAY(B36,2))</f>
        <v>Freitag</v>
      </c>
      <c r="B36" s="57">
        <v>44309</v>
      </c>
      <c r="C36" s="33"/>
      <c r="D36" s="33"/>
      <c r="E36" s="33"/>
      <c r="F36" s="33"/>
      <c r="G36" s="34">
        <f t="shared" si="44"/>
        <v>0</v>
      </c>
      <c r="H36" s="34">
        <f t="shared" si="45"/>
        <v>0</v>
      </c>
      <c r="I36" s="36">
        <f t="shared" si="46"/>
        <v>0</v>
      </c>
      <c r="J36" s="20"/>
      <c r="K36" s="28">
        <f t="shared" si="37"/>
        <v>0</v>
      </c>
      <c r="L36" s="28">
        <f t="shared" si="37"/>
        <v>0</v>
      </c>
      <c r="M36" s="29">
        <f t="shared" si="38"/>
        <v>0</v>
      </c>
      <c r="N36" s="26">
        <f t="shared" si="39"/>
        <v>0</v>
      </c>
      <c r="O36" s="30">
        <f t="shared" si="12"/>
        <v>0</v>
      </c>
      <c r="P36" s="24">
        <f t="shared" si="40"/>
        <v>0</v>
      </c>
      <c r="Q36" s="24">
        <f t="shared" si="41"/>
        <v>0</v>
      </c>
      <c r="R36" s="29">
        <f t="shared" si="42"/>
        <v>0</v>
      </c>
      <c r="S36" s="31">
        <f t="shared" si="43"/>
        <v>0</v>
      </c>
      <c r="T36" s="28">
        <f t="shared" si="13"/>
        <v>0</v>
      </c>
      <c r="U36" s="28">
        <f t="shared" si="13"/>
        <v>0</v>
      </c>
      <c r="V36" s="29">
        <f t="shared" si="4"/>
        <v>0</v>
      </c>
      <c r="W36" s="26">
        <f t="shared" si="14"/>
        <v>0</v>
      </c>
      <c r="X36" s="30">
        <f t="shared" si="15"/>
        <v>0</v>
      </c>
      <c r="Y36" s="24">
        <f t="shared" si="16"/>
        <v>0</v>
      </c>
      <c r="Z36" s="24">
        <f t="shared" si="5"/>
        <v>0</v>
      </c>
      <c r="AA36" s="29">
        <f t="shared" si="6"/>
        <v>0</v>
      </c>
      <c r="AB36" s="31">
        <f t="shared" si="7"/>
        <v>0</v>
      </c>
      <c r="AC36" s="15" t="str">
        <f t="shared" si="47"/>
        <v>nein</v>
      </c>
      <c r="AD36" s="32" t="str">
        <f>INDEX({"Montag";"Dienstag";"Mittwoch";"Donnerstag";"Freitag";"Samstag";"Sonntag"},WEEKDAY(B36,2))</f>
        <v>Freitag</v>
      </c>
      <c r="AE36" s="2"/>
      <c r="AF36" s="2"/>
      <c r="AG36" s="2"/>
      <c r="AH36" s="2"/>
    </row>
    <row r="37" spans="1:34" ht="16.5" thickBot="1" x14ac:dyDescent="0.3">
      <c r="A37" s="35" t="str">
        <f>INDEX({"Montag";"Dienstag";"Mittwoch";"Donnerstag";"Freitag";"Samstag";"Sonntag"},WEEKDAY(B37,2))</f>
        <v>Samstag</v>
      </c>
      <c r="B37" s="57">
        <v>44310</v>
      </c>
      <c r="C37" s="33"/>
      <c r="D37" s="33"/>
      <c r="E37" s="33"/>
      <c r="F37" s="33"/>
      <c r="G37" s="34">
        <f t="shared" si="44"/>
        <v>0</v>
      </c>
      <c r="H37" s="34">
        <f t="shared" si="45"/>
        <v>0</v>
      </c>
      <c r="I37" s="36">
        <f t="shared" si="46"/>
        <v>0</v>
      </c>
      <c r="J37" s="20"/>
      <c r="K37" s="28">
        <f t="shared" si="37"/>
        <v>0</v>
      </c>
      <c r="L37" s="28">
        <f t="shared" si="37"/>
        <v>0</v>
      </c>
      <c r="M37" s="29">
        <f t="shared" si="38"/>
        <v>0</v>
      </c>
      <c r="N37" s="26">
        <f t="shared" si="39"/>
        <v>0</v>
      </c>
      <c r="O37" s="30">
        <f t="shared" si="12"/>
        <v>0</v>
      </c>
      <c r="P37" s="24">
        <f t="shared" si="40"/>
        <v>0</v>
      </c>
      <c r="Q37" s="24">
        <f t="shared" si="41"/>
        <v>0</v>
      </c>
      <c r="R37" s="29">
        <f t="shared" si="42"/>
        <v>0</v>
      </c>
      <c r="S37" s="31">
        <f t="shared" si="43"/>
        <v>0</v>
      </c>
      <c r="T37" s="28">
        <f t="shared" si="13"/>
        <v>0</v>
      </c>
      <c r="U37" s="28">
        <f t="shared" si="13"/>
        <v>0</v>
      </c>
      <c r="V37" s="29">
        <f t="shared" si="4"/>
        <v>0</v>
      </c>
      <c r="W37" s="26">
        <f t="shared" si="14"/>
        <v>0</v>
      </c>
      <c r="X37" s="30">
        <f t="shared" si="15"/>
        <v>0</v>
      </c>
      <c r="Y37" s="24">
        <f t="shared" si="16"/>
        <v>0</v>
      </c>
      <c r="Z37" s="24">
        <f t="shared" si="5"/>
        <v>0</v>
      </c>
      <c r="AA37" s="29">
        <f t="shared" si="6"/>
        <v>0</v>
      </c>
      <c r="AB37" s="31">
        <f t="shared" si="7"/>
        <v>0</v>
      </c>
      <c r="AC37" s="15" t="str">
        <f t="shared" si="47"/>
        <v>ja</v>
      </c>
      <c r="AD37" s="32" t="str">
        <f>INDEX({"Montag";"Dienstag";"Mittwoch";"Donnerstag";"Freitag";"Samstag";"Sonntag"},WEEKDAY(B37,2))</f>
        <v>Samstag</v>
      </c>
      <c r="AE37" s="2"/>
      <c r="AF37" s="2"/>
      <c r="AG37" s="2"/>
      <c r="AH37" s="2"/>
    </row>
    <row r="38" spans="1:34" ht="16.5" thickBot="1" x14ac:dyDescent="0.3">
      <c r="A38" s="37" t="str">
        <f>INDEX({"Montag";"Dienstag";"Mittwoch";"Donnerstag";"Freitag";"Samstag";"Sonntag"},WEEKDAY(B38,2))</f>
        <v>Sonntag</v>
      </c>
      <c r="B38" s="57">
        <v>44311</v>
      </c>
      <c r="C38" s="38"/>
      <c r="D38" s="117"/>
      <c r="E38" s="117"/>
      <c r="F38" s="117"/>
      <c r="G38" s="118">
        <f t="shared" si="44"/>
        <v>0</v>
      </c>
      <c r="H38" s="118">
        <f t="shared" si="45"/>
        <v>0</v>
      </c>
      <c r="I38" s="119">
        <f t="shared" si="46"/>
        <v>0</v>
      </c>
      <c r="J38" s="20"/>
      <c r="K38" s="28">
        <f t="shared" si="37"/>
        <v>0</v>
      </c>
      <c r="L38" s="28">
        <f t="shared" si="37"/>
        <v>0</v>
      </c>
      <c r="M38" s="29">
        <f t="shared" si="38"/>
        <v>0</v>
      </c>
      <c r="N38" s="26">
        <f t="shared" si="39"/>
        <v>0</v>
      </c>
      <c r="O38" s="30">
        <f t="shared" si="12"/>
        <v>0</v>
      </c>
      <c r="P38" s="24">
        <f t="shared" si="40"/>
        <v>0</v>
      </c>
      <c r="Q38" s="24">
        <f t="shared" si="41"/>
        <v>0</v>
      </c>
      <c r="R38" s="29">
        <f t="shared" si="42"/>
        <v>0</v>
      </c>
      <c r="S38" s="31">
        <f t="shared" si="43"/>
        <v>0</v>
      </c>
      <c r="T38" s="28">
        <f t="shared" si="13"/>
        <v>0</v>
      </c>
      <c r="U38" s="28">
        <f t="shared" si="13"/>
        <v>0</v>
      </c>
      <c r="V38" s="29">
        <f t="shared" si="4"/>
        <v>0</v>
      </c>
      <c r="W38" s="26">
        <f t="shared" si="14"/>
        <v>0</v>
      </c>
      <c r="X38" s="30">
        <f t="shared" si="15"/>
        <v>0</v>
      </c>
      <c r="Y38" s="24">
        <f t="shared" si="16"/>
        <v>0</v>
      </c>
      <c r="Z38" s="24">
        <f t="shared" si="5"/>
        <v>0</v>
      </c>
      <c r="AA38" s="29">
        <f t="shared" si="6"/>
        <v>0</v>
      </c>
      <c r="AB38" s="31">
        <f t="shared" si="7"/>
        <v>0</v>
      </c>
      <c r="AC38" s="15" t="str">
        <f t="shared" si="47"/>
        <v>ja</v>
      </c>
      <c r="AD38" s="32" t="str">
        <f>INDEX({"Montag";"Dienstag";"Mittwoch";"Donnerstag";"Freitag";"Samstag";"Sonntag"},WEEKDAY(B38,2))</f>
        <v>Sonntag</v>
      </c>
      <c r="AE38" s="2"/>
      <c r="AF38" s="2"/>
      <c r="AG38" s="2"/>
      <c r="AH38" s="2"/>
    </row>
    <row r="39" spans="1:34" ht="16.5" thickBot="1" x14ac:dyDescent="0.3">
      <c r="A39" s="105"/>
      <c r="B39" s="106"/>
      <c r="C39" s="107"/>
      <c r="D39" s="108" t="s">
        <v>44</v>
      </c>
      <c r="E39" s="109"/>
      <c r="F39" s="110">
        <f>SUM(G32:G38)+SUM(H32:H38)+SUM(I32:I38)</f>
        <v>0</v>
      </c>
      <c r="G39" s="111"/>
      <c r="H39" s="111"/>
      <c r="I39" s="112"/>
      <c r="J39" s="20"/>
      <c r="K39" s="28"/>
      <c r="L39" s="28"/>
      <c r="M39" s="29"/>
      <c r="N39" s="26"/>
      <c r="O39" s="30"/>
      <c r="P39" s="24"/>
      <c r="Q39" s="24"/>
      <c r="R39" s="29"/>
      <c r="S39" s="31"/>
      <c r="T39" s="28"/>
      <c r="U39" s="28"/>
      <c r="V39" s="29"/>
      <c r="W39" s="26"/>
      <c r="X39" s="30"/>
      <c r="Y39" s="24"/>
      <c r="Z39" s="24"/>
      <c r="AA39" s="29"/>
      <c r="AB39" s="31"/>
      <c r="AD39" s="32"/>
      <c r="AE39" s="2"/>
      <c r="AF39" s="2"/>
      <c r="AG39" s="2"/>
      <c r="AH39" s="2"/>
    </row>
    <row r="40" spans="1:34" ht="16.5" thickBot="1" x14ac:dyDescent="0.3">
      <c r="A40" s="56" t="str">
        <f>INDEX({"Montag";"Dienstag";"Mittwoch";"Donnerstag";"Freitag";"Samstag";"Sonntag"},WEEKDAY(B40,2))</f>
        <v>Montag</v>
      </c>
      <c r="B40" s="57">
        <v>44312</v>
      </c>
      <c r="C40" s="58"/>
      <c r="D40" s="58"/>
      <c r="E40" s="58"/>
      <c r="F40" s="58"/>
      <c r="G40" s="59">
        <f>IF(AC40="ja",0,R40)+IF(AC40="ja",0,AA40)</f>
        <v>0</v>
      </c>
      <c r="H40" s="59">
        <f>((M40+V40)-G40-I40)</f>
        <v>0</v>
      </c>
      <c r="I40" s="60">
        <f>IF(AC40="ja",0,(N40+O40))+IF(AC40="ja",0,(W40+X40))</f>
        <v>0</v>
      </c>
      <c r="J40" s="20"/>
      <c r="K40" s="28">
        <f t="shared" ref="K40:K46" si="48">C40*24</f>
        <v>0</v>
      </c>
      <c r="L40" s="28">
        <f t="shared" ref="L40:L46" si="49">D40*24</f>
        <v>0</v>
      </c>
      <c r="M40" s="29">
        <f t="shared" ref="M40:M46" si="50">IF(L40&lt;K40,-(L40-K40),L40-K40)</f>
        <v>0</v>
      </c>
      <c r="N40" s="26">
        <f t="shared" ref="N40:N46" si="51">IF(K40=0,0,IF(K40&lt;=5,IF(L40&lt;5,M40,5-K40)))</f>
        <v>0</v>
      </c>
      <c r="O40" s="30">
        <f t="shared" ref="O40:O46" si="52">IF(L40=0,0,IF(L40&gt;=22,IF(K40&gt;22,M40,L40-22)))</f>
        <v>0</v>
      </c>
      <c r="P40" s="24">
        <f t="shared" ref="P40:P46" si="53">IF(C40="",0,IF(K40&lt;8,8,K40))</f>
        <v>0</v>
      </c>
      <c r="Q40" s="24">
        <f t="shared" ref="Q40:Q46" si="54">IF(L40&gt;18,18,L40)</f>
        <v>0</v>
      </c>
      <c r="R40" s="29">
        <f t="shared" ref="R40:R46" si="55">IF(Q40&lt;P40,0,Q40-P40)</f>
        <v>0</v>
      </c>
      <c r="S40" s="31">
        <f t="shared" ref="S40:S46" si="56">M40-N40-O40-R40</f>
        <v>0</v>
      </c>
      <c r="T40" s="28">
        <f t="shared" ref="T40:T46" si="57">E40*24</f>
        <v>0</v>
      </c>
      <c r="U40" s="28">
        <f t="shared" ref="U40:U46" si="58">F40*24</f>
        <v>0</v>
      </c>
      <c r="V40" s="29">
        <f t="shared" ref="V40:V46" si="59">IF(U40&lt;T40,-(U40-T40),U40-T40)</f>
        <v>0</v>
      </c>
      <c r="W40" s="26">
        <f t="shared" ref="W40:W46" si="60">IF(T40=0,0,IF(T40&lt;=5,IF(U40&lt;5,V40,5-T40)))</f>
        <v>0</v>
      </c>
      <c r="X40" s="30">
        <f t="shared" ref="X40:X46" si="61">IF(U40=0,0,IF(U40&gt;=22,IF(T40&gt;22,V40,U40-22)))</f>
        <v>0</v>
      </c>
      <c r="Y40" s="24">
        <f t="shared" ref="Y40:Y46" si="62">IF(E40="",0,IF(T40&lt;8,8,T40))</f>
        <v>0</v>
      </c>
      <c r="Z40" s="24">
        <f t="shared" ref="Z40:Z46" si="63">IF(U40&gt;18,18,U40)</f>
        <v>0</v>
      </c>
      <c r="AA40" s="29">
        <f t="shared" ref="AA40:AA46" si="64">IF(Z40&lt;Y40,0,Z40-Y40)</f>
        <v>0</v>
      </c>
      <c r="AB40" s="31">
        <f t="shared" ref="AB40:AB46" si="65">V40-W40-X40-AA40</f>
        <v>0</v>
      </c>
      <c r="AC40" s="15" t="s">
        <v>50</v>
      </c>
      <c r="AD40" s="32" t="str">
        <f>INDEX({"Montag";"Dienstag";"Mittwoch";"Donnerstag";"Freitag";"Samstag";"Sonntag"},WEEKDAY(B40,2))</f>
        <v>Montag</v>
      </c>
      <c r="AE40" s="2"/>
      <c r="AF40" s="2"/>
      <c r="AG40" s="2"/>
      <c r="AH40" s="2"/>
    </row>
    <row r="41" spans="1:34" ht="16.5" thickBot="1" x14ac:dyDescent="0.3">
      <c r="A41" s="35" t="str">
        <f>INDEX({"Montag";"Dienstag";"Mittwoch";"Donnerstag";"Freitag";"Samstag";"Sonntag"},WEEKDAY(B41,2))</f>
        <v>Dienstag</v>
      </c>
      <c r="B41" s="57">
        <v>44313</v>
      </c>
      <c r="C41" s="33"/>
      <c r="D41" s="33"/>
      <c r="E41" s="33"/>
      <c r="F41" s="33"/>
      <c r="G41" s="34">
        <f t="shared" ref="G41:G46" si="66">IF(AC41="ja",0,R41)+IF(AC41="ja",0,AA41)</f>
        <v>0</v>
      </c>
      <c r="H41" s="34">
        <f t="shared" ref="H41:H46" si="67">((M41+V41)-G41-I41)</f>
        <v>0</v>
      </c>
      <c r="I41" s="36">
        <f t="shared" ref="I41:I46" si="68">IF(AC41="ja",0,(N41+O41))+IF(AC41="ja",0,(W41+X41))</f>
        <v>0</v>
      </c>
      <c r="J41" s="20"/>
      <c r="K41" s="28">
        <f t="shared" si="48"/>
        <v>0</v>
      </c>
      <c r="L41" s="28">
        <f t="shared" si="49"/>
        <v>0</v>
      </c>
      <c r="M41" s="29">
        <f t="shared" si="50"/>
        <v>0</v>
      </c>
      <c r="N41" s="26">
        <f t="shared" si="51"/>
        <v>0</v>
      </c>
      <c r="O41" s="30">
        <f t="shared" si="52"/>
        <v>0</v>
      </c>
      <c r="P41" s="24">
        <f t="shared" si="53"/>
        <v>0</v>
      </c>
      <c r="Q41" s="24">
        <f t="shared" si="54"/>
        <v>0</v>
      </c>
      <c r="R41" s="29">
        <f t="shared" si="55"/>
        <v>0</v>
      </c>
      <c r="S41" s="31">
        <f t="shared" si="56"/>
        <v>0</v>
      </c>
      <c r="T41" s="28">
        <f t="shared" si="57"/>
        <v>0</v>
      </c>
      <c r="U41" s="28">
        <f t="shared" si="58"/>
        <v>0</v>
      </c>
      <c r="V41" s="29">
        <f t="shared" si="59"/>
        <v>0</v>
      </c>
      <c r="W41" s="26">
        <f t="shared" si="60"/>
        <v>0</v>
      </c>
      <c r="X41" s="30">
        <f t="shared" si="61"/>
        <v>0</v>
      </c>
      <c r="Y41" s="24">
        <f t="shared" si="62"/>
        <v>0</v>
      </c>
      <c r="Z41" s="24">
        <f t="shared" si="63"/>
        <v>0</v>
      </c>
      <c r="AA41" s="29">
        <f t="shared" si="64"/>
        <v>0</v>
      </c>
      <c r="AB41" s="31">
        <f t="shared" si="65"/>
        <v>0</v>
      </c>
      <c r="AC41" s="15" t="s">
        <v>50</v>
      </c>
      <c r="AD41" s="32" t="str">
        <f>INDEX({"Montag";"Dienstag";"Mittwoch";"Donnerstag";"Freitag";"Samstag";"Sonntag"},WEEKDAY(B41,2))</f>
        <v>Dienstag</v>
      </c>
      <c r="AE41" s="2"/>
      <c r="AF41" s="2"/>
      <c r="AG41" s="2"/>
      <c r="AH41" s="2"/>
    </row>
    <row r="42" spans="1:34" ht="16.5" thickBot="1" x14ac:dyDescent="0.3">
      <c r="A42" s="35" t="str">
        <f>INDEX({"Montag";"Dienstag";"Mittwoch";"Donnerstag";"Freitag";"Samstag";"Sonntag"},WEEKDAY(B42,2))</f>
        <v>Mittwoch</v>
      </c>
      <c r="B42" s="57">
        <v>44314</v>
      </c>
      <c r="C42" s="33"/>
      <c r="D42" s="33"/>
      <c r="E42" s="33"/>
      <c r="F42" s="33"/>
      <c r="G42" s="34">
        <f t="shared" si="66"/>
        <v>0</v>
      </c>
      <c r="H42" s="34">
        <f t="shared" si="67"/>
        <v>0</v>
      </c>
      <c r="I42" s="36">
        <f t="shared" si="68"/>
        <v>0</v>
      </c>
      <c r="J42" s="20"/>
      <c r="K42" s="28">
        <f t="shared" si="48"/>
        <v>0</v>
      </c>
      <c r="L42" s="28">
        <f t="shared" si="49"/>
        <v>0</v>
      </c>
      <c r="M42" s="29">
        <f t="shared" si="50"/>
        <v>0</v>
      </c>
      <c r="N42" s="26">
        <f t="shared" si="51"/>
        <v>0</v>
      </c>
      <c r="O42" s="30">
        <f t="shared" si="52"/>
        <v>0</v>
      </c>
      <c r="P42" s="24">
        <f t="shared" si="53"/>
        <v>0</v>
      </c>
      <c r="Q42" s="24">
        <f t="shared" si="54"/>
        <v>0</v>
      </c>
      <c r="R42" s="29">
        <f t="shared" si="55"/>
        <v>0</v>
      </c>
      <c r="S42" s="31">
        <f t="shared" si="56"/>
        <v>0</v>
      </c>
      <c r="T42" s="28">
        <f t="shared" si="57"/>
        <v>0</v>
      </c>
      <c r="U42" s="28">
        <f t="shared" si="58"/>
        <v>0</v>
      </c>
      <c r="V42" s="29">
        <f t="shared" si="59"/>
        <v>0</v>
      </c>
      <c r="W42" s="26">
        <f t="shared" si="60"/>
        <v>0</v>
      </c>
      <c r="X42" s="30">
        <f t="shared" si="61"/>
        <v>0</v>
      </c>
      <c r="Y42" s="24">
        <f t="shared" si="62"/>
        <v>0</v>
      </c>
      <c r="Z42" s="24">
        <f t="shared" si="63"/>
        <v>0</v>
      </c>
      <c r="AA42" s="29">
        <f t="shared" si="64"/>
        <v>0</v>
      </c>
      <c r="AB42" s="31">
        <f t="shared" si="65"/>
        <v>0</v>
      </c>
      <c r="AC42" s="15" t="s">
        <v>50</v>
      </c>
      <c r="AD42" s="32" t="str">
        <f>INDEX({"Montag";"Dienstag";"Mittwoch";"Donnerstag";"Freitag";"Samstag";"Sonntag"},WEEKDAY(B42,2))</f>
        <v>Mittwoch</v>
      </c>
      <c r="AE42" s="2"/>
      <c r="AF42" s="2"/>
      <c r="AG42" s="2"/>
      <c r="AH42" s="2"/>
    </row>
    <row r="43" spans="1:34" ht="16.5" thickBot="1" x14ac:dyDescent="0.3">
      <c r="A43" s="35" t="str">
        <f>INDEX({"Montag";"Dienstag";"Mittwoch";"Donnerstag";"Freitag";"Samstag";"Sonntag"},WEEKDAY(B43,2))</f>
        <v>Donnerstag</v>
      </c>
      <c r="B43" s="57">
        <v>44315</v>
      </c>
      <c r="C43" s="33"/>
      <c r="D43" s="33"/>
      <c r="E43" s="33"/>
      <c r="F43" s="33"/>
      <c r="G43" s="34">
        <f t="shared" si="66"/>
        <v>0</v>
      </c>
      <c r="H43" s="34">
        <f t="shared" si="67"/>
        <v>0</v>
      </c>
      <c r="I43" s="36">
        <f t="shared" si="68"/>
        <v>0</v>
      </c>
      <c r="J43" s="20"/>
      <c r="K43" s="28">
        <f t="shared" si="48"/>
        <v>0</v>
      </c>
      <c r="L43" s="28">
        <f t="shared" si="49"/>
        <v>0</v>
      </c>
      <c r="M43" s="29">
        <f t="shared" si="50"/>
        <v>0</v>
      </c>
      <c r="N43" s="26">
        <f t="shared" si="51"/>
        <v>0</v>
      </c>
      <c r="O43" s="30">
        <f t="shared" si="52"/>
        <v>0</v>
      </c>
      <c r="P43" s="24">
        <f t="shared" si="53"/>
        <v>0</v>
      </c>
      <c r="Q43" s="24">
        <f t="shared" si="54"/>
        <v>0</v>
      </c>
      <c r="R43" s="29">
        <f t="shared" si="55"/>
        <v>0</v>
      </c>
      <c r="S43" s="31">
        <f t="shared" si="56"/>
        <v>0</v>
      </c>
      <c r="T43" s="28">
        <f t="shared" si="57"/>
        <v>0</v>
      </c>
      <c r="U43" s="28">
        <f t="shared" si="58"/>
        <v>0</v>
      </c>
      <c r="V43" s="29">
        <f t="shared" si="59"/>
        <v>0</v>
      </c>
      <c r="W43" s="26">
        <f t="shared" si="60"/>
        <v>0</v>
      </c>
      <c r="X43" s="30">
        <f t="shared" si="61"/>
        <v>0</v>
      </c>
      <c r="Y43" s="24">
        <f t="shared" si="62"/>
        <v>0</v>
      </c>
      <c r="Z43" s="24">
        <f t="shared" si="63"/>
        <v>0</v>
      </c>
      <c r="AA43" s="29">
        <f t="shared" si="64"/>
        <v>0</v>
      </c>
      <c r="AB43" s="31">
        <f t="shared" si="65"/>
        <v>0</v>
      </c>
      <c r="AC43" s="15" t="s">
        <v>50</v>
      </c>
      <c r="AD43" s="32" t="str">
        <f>INDEX({"Montag";"Dienstag";"Mittwoch";"Donnerstag";"Freitag";"Samstag";"Sonntag"},WEEKDAY(B43,2))</f>
        <v>Donnerstag</v>
      </c>
      <c r="AE43" s="2"/>
      <c r="AF43" s="2"/>
      <c r="AG43" s="2"/>
      <c r="AH43" s="2"/>
    </row>
    <row r="44" spans="1:34" ht="16.5" thickBot="1" x14ac:dyDescent="0.3">
      <c r="A44" s="35" t="str">
        <f>INDEX({"Montag";"Dienstag";"Mittwoch";"Donnerstag";"Freitag";"Samstag";"Sonntag"},WEEKDAY(B44,2))</f>
        <v>Freitag</v>
      </c>
      <c r="B44" s="57">
        <v>44316</v>
      </c>
      <c r="C44" s="33"/>
      <c r="D44" s="33"/>
      <c r="E44" s="33"/>
      <c r="F44" s="33"/>
      <c r="G44" s="34">
        <f t="shared" si="66"/>
        <v>0</v>
      </c>
      <c r="H44" s="34">
        <f t="shared" si="67"/>
        <v>0</v>
      </c>
      <c r="I44" s="36">
        <f t="shared" si="68"/>
        <v>0</v>
      </c>
      <c r="J44" s="20"/>
      <c r="K44" s="28">
        <f t="shared" si="48"/>
        <v>0</v>
      </c>
      <c r="L44" s="28">
        <f t="shared" si="49"/>
        <v>0</v>
      </c>
      <c r="M44" s="29">
        <f t="shared" si="50"/>
        <v>0</v>
      </c>
      <c r="N44" s="26">
        <f t="shared" si="51"/>
        <v>0</v>
      </c>
      <c r="O44" s="30">
        <f t="shared" si="52"/>
        <v>0</v>
      </c>
      <c r="P44" s="24">
        <f t="shared" si="53"/>
        <v>0</v>
      </c>
      <c r="Q44" s="24">
        <f t="shared" si="54"/>
        <v>0</v>
      </c>
      <c r="R44" s="29">
        <f t="shared" si="55"/>
        <v>0</v>
      </c>
      <c r="S44" s="31">
        <f t="shared" si="56"/>
        <v>0</v>
      </c>
      <c r="T44" s="28">
        <f t="shared" si="57"/>
        <v>0</v>
      </c>
      <c r="U44" s="28">
        <f t="shared" si="58"/>
        <v>0</v>
      </c>
      <c r="V44" s="29">
        <f t="shared" si="59"/>
        <v>0</v>
      </c>
      <c r="W44" s="26">
        <f t="shared" si="60"/>
        <v>0</v>
      </c>
      <c r="X44" s="30">
        <f t="shared" si="61"/>
        <v>0</v>
      </c>
      <c r="Y44" s="24">
        <f t="shared" si="62"/>
        <v>0</v>
      </c>
      <c r="Z44" s="24">
        <f t="shared" si="63"/>
        <v>0</v>
      </c>
      <c r="AA44" s="29">
        <f t="shared" si="64"/>
        <v>0</v>
      </c>
      <c r="AB44" s="31">
        <f t="shared" si="65"/>
        <v>0</v>
      </c>
      <c r="AC44" s="15" t="s">
        <v>45</v>
      </c>
      <c r="AD44" s="32" t="str">
        <f>INDEX({"Montag";"Dienstag";"Mittwoch";"Donnerstag";"Freitag";"Samstag";"Sonntag"},WEEKDAY(B44,2))</f>
        <v>Freitag</v>
      </c>
      <c r="AE44" s="2"/>
      <c r="AF44" s="2"/>
      <c r="AG44" s="2"/>
      <c r="AH44" s="2"/>
    </row>
    <row r="45" spans="1:34" ht="16.5" thickBot="1" x14ac:dyDescent="0.3">
      <c r="A45" s="35" t="str">
        <f>INDEX({"Montag";"Dienstag";"Mittwoch";"Donnerstag";"Freitag";"Samstag";"Sonntag"},WEEKDAY(B45,2))</f>
        <v>Samstag</v>
      </c>
      <c r="B45" s="57">
        <v>44317</v>
      </c>
      <c r="C45" s="33"/>
      <c r="D45" s="33"/>
      <c r="E45" s="33"/>
      <c r="F45" s="33"/>
      <c r="G45" s="34">
        <f t="shared" si="66"/>
        <v>0</v>
      </c>
      <c r="H45" s="34">
        <f t="shared" si="67"/>
        <v>0</v>
      </c>
      <c r="I45" s="36">
        <f t="shared" si="68"/>
        <v>0</v>
      </c>
      <c r="J45" s="20"/>
      <c r="K45" s="28">
        <f t="shared" si="48"/>
        <v>0</v>
      </c>
      <c r="L45" s="28">
        <f t="shared" si="49"/>
        <v>0</v>
      </c>
      <c r="M45" s="29">
        <f t="shared" si="50"/>
        <v>0</v>
      </c>
      <c r="N45" s="26">
        <f t="shared" si="51"/>
        <v>0</v>
      </c>
      <c r="O45" s="30">
        <f t="shared" si="52"/>
        <v>0</v>
      </c>
      <c r="P45" s="24">
        <f t="shared" si="53"/>
        <v>0</v>
      </c>
      <c r="Q45" s="24">
        <f t="shared" si="54"/>
        <v>0</v>
      </c>
      <c r="R45" s="29">
        <f t="shared" si="55"/>
        <v>0</v>
      </c>
      <c r="S45" s="31">
        <f t="shared" si="56"/>
        <v>0</v>
      </c>
      <c r="T45" s="28">
        <f t="shared" si="57"/>
        <v>0</v>
      </c>
      <c r="U45" s="28">
        <f t="shared" si="58"/>
        <v>0</v>
      </c>
      <c r="V45" s="29">
        <f t="shared" si="59"/>
        <v>0</v>
      </c>
      <c r="W45" s="26">
        <f t="shared" si="60"/>
        <v>0</v>
      </c>
      <c r="X45" s="30">
        <f t="shared" si="61"/>
        <v>0</v>
      </c>
      <c r="Y45" s="24">
        <f t="shared" si="62"/>
        <v>0</v>
      </c>
      <c r="Z45" s="24">
        <f t="shared" si="63"/>
        <v>0</v>
      </c>
      <c r="AA45" s="29">
        <f t="shared" si="64"/>
        <v>0</v>
      </c>
      <c r="AB45" s="31">
        <f t="shared" si="65"/>
        <v>0</v>
      </c>
      <c r="AC45" s="15" t="s">
        <v>45</v>
      </c>
      <c r="AD45" s="32" t="str">
        <f>INDEX({"Montag";"Dienstag";"Mittwoch";"Donnerstag";"Freitag";"Samstag";"Sonntag"},WEEKDAY(B45,2))</f>
        <v>Samstag</v>
      </c>
      <c r="AE45" s="2"/>
      <c r="AF45" s="2"/>
      <c r="AG45" s="2"/>
      <c r="AH45" s="2"/>
    </row>
    <row r="46" spans="1:34" ht="16.5" thickBot="1" x14ac:dyDescent="0.3">
      <c r="A46" s="37" t="str">
        <f>INDEX({"Montag";"Dienstag";"Mittwoch";"Donnerstag";"Freitag";"Samstag";"Sonntag"},WEEKDAY(B46,2))</f>
        <v>Sonntag</v>
      </c>
      <c r="B46" s="57">
        <v>44318</v>
      </c>
      <c r="C46" s="38"/>
      <c r="D46" s="117"/>
      <c r="E46" s="117"/>
      <c r="F46" s="117"/>
      <c r="G46" s="118">
        <f t="shared" si="66"/>
        <v>0</v>
      </c>
      <c r="H46" s="118">
        <f t="shared" si="67"/>
        <v>0</v>
      </c>
      <c r="I46" s="119">
        <f t="shared" si="68"/>
        <v>0</v>
      </c>
      <c r="J46" s="20"/>
      <c r="K46" s="28">
        <f t="shared" si="48"/>
        <v>0</v>
      </c>
      <c r="L46" s="28">
        <f t="shared" si="49"/>
        <v>0</v>
      </c>
      <c r="M46" s="29">
        <f t="shared" si="50"/>
        <v>0</v>
      </c>
      <c r="N46" s="26">
        <f t="shared" si="51"/>
        <v>0</v>
      </c>
      <c r="O46" s="30">
        <f t="shared" si="52"/>
        <v>0</v>
      </c>
      <c r="P46" s="24">
        <f t="shared" si="53"/>
        <v>0</v>
      </c>
      <c r="Q46" s="24">
        <f t="shared" si="54"/>
        <v>0</v>
      </c>
      <c r="R46" s="29">
        <f t="shared" si="55"/>
        <v>0</v>
      </c>
      <c r="S46" s="31">
        <f t="shared" si="56"/>
        <v>0</v>
      </c>
      <c r="T46" s="28">
        <f t="shared" si="57"/>
        <v>0</v>
      </c>
      <c r="U46" s="28">
        <f t="shared" si="58"/>
        <v>0</v>
      </c>
      <c r="V46" s="29">
        <f t="shared" si="59"/>
        <v>0</v>
      </c>
      <c r="W46" s="26">
        <f t="shared" si="60"/>
        <v>0</v>
      </c>
      <c r="X46" s="30">
        <f t="shared" si="61"/>
        <v>0</v>
      </c>
      <c r="Y46" s="24">
        <f t="shared" si="62"/>
        <v>0</v>
      </c>
      <c r="Z46" s="24">
        <f t="shared" si="63"/>
        <v>0</v>
      </c>
      <c r="AA46" s="29">
        <f t="shared" si="64"/>
        <v>0</v>
      </c>
      <c r="AB46" s="31">
        <f t="shared" si="65"/>
        <v>0</v>
      </c>
      <c r="AC46" s="15" t="s">
        <v>45</v>
      </c>
      <c r="AD46" s="32" t="str">
        <f>INDEX({"Montag";"Dienstag";"Mittwoch";"Donnerstag";"Freitag";"Samstag";"Sonntag"},WEEKDAY(B46,2))</f>
        <v>Sonntag</v>
      </c>
      <c r="AE46" s="2"/>
      <c r="AF46" s="2"/>
      <c r="AG46" s="2"/>
      <c r="AH46" s="2"/>
    </row>
    <row r="47" spans="1:34" ht="16.5" thickBot="1" x14ac:dyDescent="0.3">
      <c r="A47" s="105"/>
      <c r="B47" s="106"/>
      <c r="C47" s="107"/>
      <c r="D47" s="108" t="s">
        <v>44</v>
      </c>
      <c r="E47" s="109"/>
      <c r="F47" s="110">
        <f>SUM(G40:G46)+SUM(H40:H46)+SUM(I40:I46)</f>
        <v>0</v>
      </c>
      <c r="G47" s="111"/>
      <c r="H47" s="111"/>
      <c r="I47" s="112"/>
      <c r="J47" s="20"/>
      <c r="K47" s="28"/>
      <c r="L47" s="28"/>
      <c r="M47" s="29"/>
      <c r="N47" s="26"/>
      <c r="O47" s="30"/>
      <c r="P47" s="24"/>
      <c r="Q47" s="24"/>
      <c r="R47" s="29"/>
      <c r="S47" s="31"/>
      <c r="T47" s="28"/>
      <c r="U47" s="28"/>
      <c r="V47" s="29"/>
      <c r="W47" s="26"/>
      <c r="X47" s="30"/>
      <c r="Y47" s="24"/>
      <c r="Z47" s="24"/>
      <c r="AA47" s="29"/>
      <c r="AB47" s="31"/>
      <c r="AD47" s="32"/>
      <c r="AE47" s="2"/>
      <c r="AF47" s="2"/>
      <c r="AG47" s="2"/>
      <c r="AH47" s="2"/>
    </row>
    <row r="48" spans="1:34" ht="16.5" thickBot="1" x14ac:dyDescent="0.3">
      <c r="A48" s="105"/>
      <c r="B48" s="106"/>
      <c r="C48" s="107"/>
      <c r="D48" s="108" t="s">
        <v>51</v>
      </c>
      <c r="E48" s="109"/>
      <c r="F48" s="110">
        <f>F15+F23+F31+F39+F47</f>
        <v>0</v>
      </c>
      <c r="G48" s="111"/>
      <c r="H48" s="111"/>
      <c r="I48" s="112"/>
      <c r="J48" s="20"/>
      <c r="K48" s="28"/>
      <c r="L48" s="28"/>
      <c r="M48" s="29"/>
      <c r="N48" s="26"/>
      <c r="O48" s="30"/>
      <c r="P48" s="24"/>
      <c r="Q48" s="24"/>
      <c r="R48" s="29"/>
      <c r="S48" s="31"/>
      <c r="T48" s="28"/>
      <c r="U48" s="28"/>
      <c r="V48" s="29"/>
      <c r="W48" s="26"/>
      <c r="X48" s="30"/>
      <c r="Y48" s="24"/>
      <c r="Z48" s="24"/>
      <c r="AA48" s="29"/>
      <c r="AB48" s="31"/>
      <c r="AD48" s="32"/>
      <c r="AE48" s="2"/>
      <c r="AF48" s="2"/>
      <c r="AG48" s="2"/>
      <c r="AH48" s="2"/>
    </row>
    <row r="49" spans="1:34" ht="16.5" thickBot="1" x14ac:dyDescent="0.3">
      <c r="A49" s="41"/>
      <c r="B49" s="41"/>
      <c r="C49" s="41"/>
      <c r="D49" s="104" t="s">
        <v>11</v>
      </c>
      <c r="E49" s="41"/>
      <c r="F49" s="104" t="s">
        <v>11</v>
      </c>
      <c r="G49" s="103">
        <f>SUM(G8:G47)</f>
        <v>0</v>
      </c>
      <c r="H49" s="103">
        <f>SUM(H8:H47)</f>
        <v>0</v>
      </c>
      <c r="I49" s="103">
        <f>SUM(I8:I47)</f>
        <v>0</v>
      </c>
      <c r="J49" s="20"/>
      <c r="K49" s="20"/>
      <c r="L49" s="20"/>
      <c r="M49" s="20"/>
      <c r="T49" s="20"/>
      <c r="U49" s="20"/>
      <c r="V49" s="20"/>
      <c r="AE49" s="2"/>
      <c r="AF49" s="2"/>
      <c r="AG49" s="2"/>
      <c r="AH49" s="2"/>
    </row>
    <row r="50" spans="1:34" ht="16.5" thickBot="1" x14ac:dyDescent="0.3">
      <c r="A50" s="42"/>
      <c r="B50" s="42"/>
      <c r="C50" s="4"/>
      <c r="D50" s="61" t="s">
        <v>12</v>
      </c>
      <c r="E50" s="4"/>
      <c r="F50" s="61" t="s">
        <v>12</v>
      </c>
      <c r="G50" s="62">
        <v>5.48</v>
      </c>
      <c r="H50" s="62">
        <v>6.31</v>
      </c>
      <c r="I50" s="63">
        <v>3.84</v>
      </c>
      <c r="J50" s="14"/>
      <c r="K50" s="14"/>
      <c r="L50" s="14"/>
      <c r="M50" s="14"/>
      <c r="T50" s="14"/>
      <c r="U50" s="14"/>
      <c r="V50" s="14"/>
      <c r="W50" s="2"/>
      <c r="X50" s="2"/>
      <c r="Y50" s="2"/>
      <c r="Z50" s="2"/>
      <c r="AA50" s="2"/>
      <c r="AB50" s="2"/>
      <c r="AC50" s="2"/>
      <c r="AD50" s="2"/>
      <c r="AE50" s="2"/>
      <c r="AF50" s="2"/>
      <c r="AG50" s="2"/>
      <c r="AH50" s="2"/>
    </row>
    <row r="51" spans="1:34" ht="16.5" thickBot="1" x14ac:dyDescent="0.3">
      <c r="A51" s="3" t="s">
        <v>29</v>
      </c>
      <c r="B51" s="43">
        <f>G51+H51+I51</f>
        <v>0</v>
      </c>
      <c r="C51" s="4"/>
      <c r="D51" s="5" t="s">
        <v>13</v>
      </c>
      <c r="E51" s="4"/>
      <c r="F51" s="5" t="s">
        <v>13</v>
      </c>
      <c r="G51" s="64">
        <f>G49*G50</f>
        <v>0</v>
      </c>
      <c r="H51" s="65">
        <f t="shared" ref="H51:I51" si="69">H49*H50</f>
        <v>0</v>
      </c>
      <c r="I51" s="66">
        <f t="shared" si="69"/>
        <v>0</v>
      </c>
      <c r="J51" s="14"/>
      <c r="K51" s="14"/>
      <c r="L51" s="14"/>
      <c r="M51" s="14"/>
      <c r="T51" s="14"/>
      <c r="U51" s="14"/>
      <c r="V51" s="14"/>
      <c r="W51" s="2"/>
      <c r="X51" s="2"/>
      <c r="Y51" s="2"/>
      <c r="Z51" s="2"/>
      <c r="AA51" s="2"/>
      <c r="AB51" s="2"/>
      <c r="AC51" s="2"/>
      <c r="AD51" s="2"/>
      <c r="AE51" s="2"/>
      <c r="AF51" s="2"/>
      <c r="AG51" s="2"/>
      <c r="AH51" s="2"/>
    </row>
    <row r="52" spans="1:34" ht="12" customHeight="1" x14ac:dyDescent="0.25">
      <c r="A52" s="6" t="s">
        <v>30</v>
      </c>
      <c r="B52" s="7"/>
      <c r="C52" s="8"/>
      <c r="D52" s="9"/>
      <c r="E52" s="8"/>
      <c r="F52" s="9"/>
      <c r="G52" s="10"/>
      <c r="H52" s="6"/>
      <c r="I52" s="6"/>
      <c r="J52" s="14"/>
      <c r="K52" s="14"/>
      <c r="L52" s="14"/>
      <c r="M52" s="14"/>
      <c r="T52" s="14"/>
      <c r="U52" s="14"/>
      <c r="V52" s="14"/>
      <c r="W52" s="2"/>
      <c r="X52" s="2"/>
      <c r="Y52" s="2"/>
      <c r="Z52" s="2"/>
      <c r="AA52" s="2"/>
      <c r="AB52" s="2"/>
      <c r="AC52" s="2"/>
      <c r="AD52" s="2"/>
      <c r="AE52" s="2"/>
      <c r="AF52" s="2"/>
      <c r="AG52" s="2"/>
      <c r="AH52" s="2"/>
    </row>
    <row r="53" spans="1:34" ht="16.5" thickBot="1" x14ac:dyDescent="0.3">
      <c r="A53" s="1"/>
      <c r="B53" s="11"/>
      <c r="C53" s="4"/>
      <c r="D53" s="5"/>
      <c r="E53" s="4"/>
      <c r="F53" s="5"/>
      <c r="G53" s="12"/>
      <c r="H53" s="1"/>
      <c r="I53" s="1"/>
      <c r="J53" s="14"/>
      <c r="K53" s="14"/>
      <c r="L53" s="14"/>
      <c r="M53" s="14"/>
      <c r="T53" s="14"/>
      <c r="U53" s="14"/>
      <c r="V53" s="14"/>
      <c r="W53" s="2"/>
      <c r="X53" s="2"/>
      <c r="Y53" s="2"/>
      <c r="Z53" s="2"/>
      <c r="AA53" s="2"/>
      <c r="AB53" s="2"/>
      <c r="AC53" s="2"/>
      <c r="AD53" s="2"/>
      <c r="AE53" s="2"/>
      <c r="AF53" s="2"/>
      <c r="AG53" s="2"/>
      <c r="AH53" s="2"/>
    </row>
    <row r="54" spans="1:34" ht="16.5" thickBot="1" x14ac:dyDescent="0.3">
      <c r="A54" s="1" t="s">
        <v>14</v>
      </c>
      <c r="B54" s="44"/>
      <c r="C54" s="1"/>
      <c r="D54" s="1"/>
      <c r="E54" s="1"/>
      <c r="F54" s="1"/>
      <c r="G54" s="1"/>
      <c r="H54" s="1"/>
      <c r="I54" s="1"/>
      <c r="J54" s="14"/>
      <c r="K54" s="14"/>
      <c r="L54" s="14"/>
      <c r="M54" s="14"/>
      <c r="T54" s="14"/>
      <c r="U54" s="14"/>
      <c r="V54" s="14"/>
      <c r="W54" s="2"/>
      <c r="X54" s="2"/>
      <c r="Y54" s="2"/>
      <c r="Z54" s="2"/>
      <c r="AA54" s="2"/>
      <c r="AB54" s="2"/>
      <c r="AC54" s="2"/>
      <c r="AD54" s="2"/>
      <c r="AE54" s="2"/>
      <c r="AF54" s="2"/>
      <c r="AG54" s="2"/>
      <c r="AH54" s="2"/>
    </row>
    <row r="55" spans="1:34" ht="30.75" customHeight="1" x14ac:dyDescent="0.25">
      <c r="A55" s="137" t="s">
        <v>31</v>
      </c>
      <c r="B55" s="138"/>
      <c r="C55" s="138"/>
      <c r="D55" s="138"/>
      <c r="E55" s="138"/>
      <c r="F55" s="138"/>
      <c r="G55" s="137"/>
      <c r="H55" s="139"/>
      <c r="I55" s="139"/>
      <c r="J55" s="14"/>
      <c r="K55" s="14"/>
      <c r="L55" s="14"/>
      <c r="M55" s="14"/>
      <c r="T55" s="14"/>
      <c r="U55" s="14"/>
      <c r="V55" s="14"/>
      <c r="W55" s="2"/>
      <c r="X55" s="2"/>
      <c r="Y55" s="2"/>
      <c r="Z55" s="2"/>
      <c r="AA55" s="2"/>
      <c r="AB55" s="2"/>
      <c r="AC55" s="2"/>
      <c r="AD55" s="2"/>
      <c r="AE55" s="2"/>
      <c r="AF55" s="2"/>
      <c r="AG55" s="2"/>
      <c r="AH55" s="2"/>
    </row>
    <row r="56" spans="1:34" ht="15.75" x14ac:dyDescent="0.25">
      <c r="A56" s="93"/>
      <c r="B56" s="94"/>
      <c r="C56" s="94"/>
      <c r="D56" s="94"/>
      <c r="E56" s="94"/>
      <c r="F56" s="94"/>
      <c r="G56" s="93"/>
      <c r="H56" s="1"/>
      <c r="I56" s="1"/>
      <c r="J56" s="14"/>
      <c r="K56" s="14"/>
      <c r="L56" s="14"/>
      <c r="M56" s="14"/>
      <c r="T56" s="14"/>
      <c r="U56" s="14"/>
      <c r="V56" s="14"/>
      <c r="W56" s="2"/>
      <c r="X56" s="2"/>
      <c r="Y56" s="2"/>
      <c r="Z56" s="2"/>
      <c r="AA56" s="2"/>
      <c r="AB56" s="2"/>
      <c r="AC56" s="2"/>
      <c r="AD56" s="2"/>
      <c r="AE56" s="2"/>
      <c r="AF56" s="2"/>
      <c r="AG56" s="2"/>
      <c r="AH56" s="2"/>
    </row>
    <row r="57" spans="1:34" ht="15.75" x14ac:dyDescent="0.25">
      <c r="A57" s="1" t="s">
        <v>15</v>
      </c>
      <c r="B57" s="1"/>
      <c r="C57" s="1"/>
      <c r="D57" s="1" t="s">
        <v>16</v>
      </c>
      <c r="E57" s="1"/>
      <c r="F57" s="1"/>
      <c r="G57" s="1"/>
      <c r="H57" s="1"/>
      <c r="I57" s="1"/>
      <c r="J57" s="14"/>
      <c r="K57" s="14"/>
      <c r="L57" s="14"/>
      <c r="M57" s="14"/>
      <c r="T57" s="14"/>
      <c r="U57" s="14"/>
      <c r="V57" s="14"/>
      <c r="W57" s="2"/>
      <c r="X57" s="2"/>
      <c r="Y57" s="2"/>
      <c r="Z57" s="2"/>
      <c r="AA57" s="2"/>
      <c r="AB57" s="2"/>
      <c r="AC57" s="2"/>
      <c r="AD57" s="2"/>
      <c r="AE57" s="2"/>
      <c r="AF57" s="2"/>
      <c r="AG57" s="2"/>
      <c r="AH57" s="2"/>
    </row>
    <row r="58" spans="1:34" ht="15.75" x14ac:dyDescent="0.25">
      <c r="A58" s="1"/>
      <c r="B58" s="1"/>
      <c r="C58" s="1"/>
      <c r="D58" s="1"/>
      <c r="E58" s="1"/>
      <c r="F58" s="1"/>
      <c r="G58" s="1"/>
      <c r="H58" s="1"/>
      <c r="I58" s="1"/>
      <c r="J58" s="14"/>
      <c r="K58" s="14"/>
      <c r="L58" s="14"/>
      <c r="M58" s="14"/>
      <c r="T58" s="14"/>
      <c r="U58" s="14"/>
      <c r="V58" s="14"/>
      <c r="W58" s="2"/>
      <c r="X58" s="2"/>
      <c r="Y58" s="2"/>
      <c r="Z58" s="2"/>
      <c r="AA58" s="2"/>
      <c r="AB58" s="2"/>
      <c r="AC58" s="2"/>
      <c r="AD58" s="2"/>
      <c r="AE58" s="2"/>
      <c r="AF58" s="2"/>
      <c r="AG58" s="2"/>
      <c r="AH58" s="2"/>
    </row>
    <row r="59" spans="1:34" ht="15.75" x14ac:dyDescent="0.25">
      <c r="J59" s="14"/>
      <c r="K59" s="14"/>
      <c r="L59" s="14"/>
      <c r="M59" s="14"/>
      <c r="T59" s="14"/>
      <c r="U59" s="14"/>
      <c r="V59" s="14"/>
      <c r="W59" s="2"/>
      <c r="X59" s="2"/>
      <c r="Y59" s="2"/>
      <c r="Z59" s="2"/>
      <c r="AA59" s="2"/>
      <c r="AB59" s="2"/>
      <c r="AC59" s="2"/>
      <c r="AD59" s="2"/>
      <c r="AE59" s="2"/>
      <c r="AF59" s="2"/>
      <c r="AG59" s="2"/>
      <c r="AH59" s="2"/>
    </row>
    <row r="60" spans="1:34" ht="15.75" x14ac:dyDescent="0.25">
      <c r="J60" s="14"/>
      <c r="K60" s="14"/>
      <c r="L60" s="14"/>
      <c r="M60" s="14"/>
      <c r="T60" s="14"/>
      <c r="U60" s="14"/>
      <c r="V60" s="14"/>
      <c r="W60" s="2"/>
      <c r="X60" s="2"/>
      <c r="Y60" s="2"/>
      <c r="Z60" s="2"/>
      <c r="AA60" s="2"/>
      <c r="AB60" s="2"/>
      <c r="AC60" s="2"/>
      <c r="AD60" s="2"/>
      <c r="AE60" s="2"/>
      <c r="AF60" s="2"/>
      <c r="AG60" s="2"/>
      <c r="AH60" s="2"/>
    </row>
    <row r="61" spans="1:34" ht="15.75" x14ac:dyDescent="0.25">
      <c r="J61" s="14"/>
      <c r="K61" s="14"/>
      <c r="L61" s="14"/>
      <c r="M61" s="14"/>
      <c r="T61" s="14"/>
      <c r="U61" s="14"/>
      <c r="V61" s="14"/>
      <c r="W61" s="2"/>
      <c r="X61" s="2"/>
      <c r="Y61" s="2"/>
      <c r="Z61" s="2"/>
      <c r="AA61" s="2"/>
      <c r="AB61" s="2"/>
      <c r="AC61" s="2"/>
      <c r="AD61" s="2"/>
      <c r="AE61" s="2"/>
      <c r="AF61" s="2"/>
      <c r="AG61" s="2"/>
      <c r="AH61" s="2"/>
    </row>
    <row r="62" spans="1:34" ht="15.75" x14ac:dyDescent="0.25">
      <c r="J62" s="14"/>
      <c r="K62" s="14"/>
      <c r="L62" s="14"/>
      <c r="M62" s="14"/>
      <c r="T62" s="14"/>
      <c r="U62" s="14"/>
      <c r="V62" s="14"/>
      <c r="W62" s="2"/>
      <c r="X62" s="2"/>
      <c r="Y62" s="2"/>
      <c r="Z62" s="2"/>
      <c r="AA62" s="2"/>
      <c r="AB62" s="2"/>
      <c r="AC62" s="2"/>
      <c r="AD62" s="2"/>
      <c r="AE62" s="2"/>
      <c r="AF62" s="2"/>
      <c r="AG62" s="2"/>
      <c r="AH62" s="2"/>
    </row>
    <row r="63" spans="1:34" ht="15.75" x14ac:dyDescent="0.25">
      <c r="J63" s="14"/>
      <c r="K63" s="14"/>
      <c r="L63" s="14"/>
      <c r="M63" s="14"/>
      <c r="T63" s="14"/>
      <c r="U63" s="14"/>
      <c r="V63" s="14"/>
      <c r="W63" s="2"/>
      <c r="X63" s="2"/>
      <c r="Y63" s="2"/>
      <c r="Z63" s="2"/>
      <c r="AA63" s="2"/>
      <c r="AB63" s="2"/>
      <c r="AC63" s="2"/>
      <c r="AD63" s="2"/>
      <c r="AE63" s="2"/>
      <c r="AF63" s="2"/>
      <c r="AG63" s="2"/>
      <c r="AH63" s="2"/>
    </row>
    <row r="64" spans="1:34" ht="15.75" x14ac:dyDescent="0.25">
      <c r="J64" s="14"/>
      <c r="K64" s="14"/>
      <c r="L64" s="14"/>
      <c r="M64" s="14"/>
      <c r="T64" s="14"/>
      <c r="U64" s="14"/>
      <c r="V64" s="14"/>
      <c r="W64" s="2"/>
      <c r="X64" s="2"/>
      <c r="Y64" s="2"/>
      <c r="Z64" s="2"/>
      <c r="AA64" s="2"/>
      <c r="AB64" s="2"/>
      <c r="AC64" s="2"/>
      <c r="AD64" s="2"/>
      <c r="AE64" s="2"/>
      <c r="AF64" s="2"/>
      <c r="AG64" s="2"/>
      <c r="AH64" s="2"/>
    </row>
    <row r="65" spans="1:34" ht="15.75" x14ac:dyDescent="0.25">
      <c r="J65" s="14"/>
      <c r="K65" s="14"/>
      <c r="L65" s="14"/>
      <c r="M65" s="14"/>
      <c r="T65" s="14"/>
      <c r="U65" s="14"/>
      <c r="V65" s="14"/>
      <c r="W65" s="2"/>
      <c r="X65" s="2"/>
      <c r="Y65" s="2"/>
      <c r="Z65" s="2"/>
      <c r="AA65" s="2"/>
      <c r="AB65" s="2"/>
      <c r="AC65" s="2"/>
      <c r="AD65" s="2"/>
      <c r="AE65" s="2"/>
      <c r="AF65" s="2"/>
      <c r="AG65" s="2"/>
      <c r="AH65" s="2"/>
    </row>
    <row r="66" spans="1:34" ht="15.75" x14ac:dyDescent="0.25">
      <c r="J66" s="14"/>
      <c r="K66" s="14"/>
      <c r="L66" s="14"/>
      <c r="M66" s="14"/>
      <c r="T66" s="14"/>
      <c r="U66" s="14"/>
      <c r="V66" s="14"/>
      <c r="W66" s="2"/>
      <c r="X66" s="2"/>
      <c r="Y66" s="2"/>
      <c r="Z66" s="2"/>
      <c r="AA66" s="2"/>
      <c r="AB66" s="2"/>
      <c r="AC66" s="2"/>
      <c r="AD66" s="2"/>
      <c r="AE66" s="2"/>
      <c r="AF66" s="2"/>
      <c r="AG66" s="2"/>
      <c r="AH66" s="2"/>
    </row>
    <row r="67" spans="1:34" ht="15.75" x14ac:dyDescent="0.25">
      <c r="A67" s="1"/>
      <c r="B67" s="1"/>
      <c r="C67" s="1"/>
      <c r="D67" s="1"/>
      <c r="E67" s="1"/>
      <c r="F67" s="1"/>
      <c r="G67" s="1"/>
      <c r="H67" s="1"/>
      <c r="I67" s="1"/>
      <c r="J67" s="14"/>
      <c r="K67" s="14"/>
      <c r="L67" s="14"/>
      <c r="M67" s="14"/>
      <c r="T67" s="14"/>
      <c r="U67" s="14"/>
      <c r="V67" s="14"/>
      <c r="W67" s="2"/>
      <c r="X67" s="2"/>
      <c r="Y67" s="2"/>
      <c r="Z67" s="2"/>
      <c r="AA67" s="2"/>
      <c r="AB67" s="2"/>
      <c r="AC67" s="2"/>
      <c r="AD67" s="2"/>
      <c r="AE67" s="2"/>
      <c r="AF67" s="2"/>
      <c r="AG67" s="2"/>
      <c r="AH67" s="2"/>
    </row>
  </sheetData>
  <sheetProtection password="FA01" sheet="1" objects="1" scenarios="1"/>
  <mergeCells count="9">
    <mergeCell ref="G6:I6"/>
    <mergeCell ref="A55:I55"/>
    <mergeCell ref="A1:I1"/>
    <mergeCell ref="A2:C2"/>
    <mergeCell ref="D2:I2"/>
    <mergeCell ref="D3:I3"/>
    <mergeCell ref="G4:I4"/>
    <mergeCell ref="A5:I5"/>
    <mergeCell ref="E4:F4"/>
  </mergeCells>
  <pageMargins left="0.7" right="0.7" top="0.78740157499999996" bottom="0.78740157499999996"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workbookViewId="0">
      <selection activeCell="D2" sqref="D2:I2"/>
    </sheetView>
  </sheetViews>
  <sheetFormatPr baseColWidth="10" defaultRowHeight="15" x14ac:dyDescent="0.25"/>
  <cols>
    <col min="1" max="1" width="15" style="2" customWidth="1"/>
    <col min="2" max="3" width="11.42578125" style="2"/>
    <col min="4" max="4" width="11.42578125" style="13"/>
    <col min="5" max="5" width="13.7109375" style="2" customWidth="1"/>
    <col min="6" max="6" width="11.42578125" style="13"/>
    <col min="7" max="9" width="11.42578125" style="2"/>
    <col min="10"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30" width="11.42578125" style="15" hidden="1" customWidth="1"/>
    <col min="31" max="34" width="11.42578125" style="15" customWidth="1"/>
    <col min="35" max="35" width="11.42578125" style="2" customWidth="1"/>
    <col min="36" max="16384" width="11.42578125" style="2"/>
  </cols>
  <sheetData>
    <row r="1" spans="1:34" ht="16.5" customHeight="1" thickBot="1" x14ac:dyDescent="0.3">
      <c r="A1" s="165" t="s">
        <v>48</v>
      </c>
      <c r="B1" s="166"/>
      <c r="C1" s="166"/>
      <c r="D1" s="166"/>
      <c r="E1" s="166"/>
      <c r="F1" s="166"/>
      <c r="G1" s="166"/>
      <c r="H1" s="166"/>
      <c r="I1" s="167"/>
      <c r="J1" s="14"/>
      <c r="K1" s="14"/>
      <c r="L1" s="14"/>
      <c r="M1" s="14"/>
      <c r="T1" s="14"/>
      <c r="U1" s="14"/>
      <c r="V1" s="14"/>
    </row>
    <row r="2" spans="1:34" ht="15.75" x14ac:dyDescent="0.25">
      <c r="A2" s="168" t="s">
        <v>0</v>
      </c>
      <c r="B2" s="169"/>
      <c r="C2" s="170"/>
      <c r="D2" s="171"/>
      <c r="E2" s="172"/>
      <c r="F2" s="172"/>
      <c r="G2" s="172"/>
      <c r="H2" s="172"/>
      <c r="I2" s="173"/>
      <c r="J2" s="16"/>
      <c r="K2" s="17" t="s">
        <v>25</v>
      </c>
      <c r="L2" s="16"/>
      <c r="M2" s="16"/>
      <c r="T2" s="17" t="s">
        <v>25</v>
      </c>
      <c r="U2" s="16"/>
      <c r="V2" s="16"/>
    </row>
    <row r="3" spans="1:34" ht="16.5" thickBot="1" x14ac:dyDescent="0.3">
      <c r="A3" s="55" t="s">
        <v>1</v>
      </c>
      <c r="B3" s="53"/>
      <c r="C3" s="54"/>
      <c r="D3" s="174"/>
      <c r="E3" s="175"/>
      <c r="F3" s="175"/>
      <c r="G3" s="175"/>
      <c r="H3" s="175"/>
      <c r="I3" s="176"/>
      <c r="J3" s="16"/>
      <c r="K3" s="17" t="s">
        <v>26</v>
      </c>
      <c r="L3" s="16"/>
      <c r="M3" s="16"/>
      <c r="T3" s="17" t="s">
        <v>26</v>
      </c>
      <c r="U3" s="16"/>
      <c r="V3" s="16"/>
    </row>
    <row r="4" spans="1:34" ht="15.75" x14ac:dyDescent="0.25">
      <c r="A4" s="99" t="s">
        <v>2</v>
      </c>
      <c r="B4" s="71"/>
      <c r="C4" s="72"/>
      <c r="D4" s="70" t="s">
        <v>53</v>
      </c>
      <c r="E4" s="161"/>
      <c r="F4" s="157"/>
      <c r="G4" s="155"/>
      <c r="H4" s="177"/>
      <c r="I4" s="178"/>
      <c r="J4" s="16"/>
      <c r="K4" s="16"/>
      <c r="N4" s="15" t="s">
        <v>32</v>
      </c>
      <c r="R4" s="16"/>
      <c r="S4" s="16"/>
      <c r="T4" s="16"/>
      <c r="W4" s="15" t="s">
        <v>32</v>
      </c>
      <c r="AG4" s="2"/>
      <c r="AH4" s="2"/>
    </row>
    <row r="5" spans="1:34" ht="15.75" x14ac:dyDescent="0.25">
      <c r="A5" s="179"/>
      <c r="B5" s="180"/>
      <c r="C5" s="180"/>
      <c r="D5" s="180"/>
      <c r="E5" s="180"/>
      <c r="F5" s="180"/>
      <c r="G5" s="180"/>
      <c r="H5" s="180"/>
      <c r="I5" s="181"/>
      <c r="J5" s="16"/>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4" ht="16.5" customHeight="1" thickBot="1" x14ac:dyDescent="0.3">
      <c r="A6" s="73" t="s">
        <v>3</v>
      </c>
      <c r="B6" s="74" t="s">
        <v>4</v>
      </c>
      <c r="C6" s="74" t="s">
        <v>5</v>
      </c>
      <c r="D6" s="74" t="s">
        <v>6</v>
      </c>
      <c r="E6" s="74" t="s">
        <v>5</v>
      </c>
      <c r="F6" s="74" t="s">
        <v>6</v>
      </c>
      <c r="G6" s="162" t="s">
        <v>7</v>
      </c>
      <c r="H6" s="163"/>
      <c r="I6" s="164"/>
      <c r="J6" s="20"/>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4" ht="16.5" thickBot="1" x14ac:dyDescent="0.3">
      <c r="A7" s="87"/>
      <c r="B7" s="88"/>
      <c r="C7" s="88"/>
      <c r="D7" s="89"/>
      <c r="E7" s="88"/>
      <c r="F7" s="89"/>
      <c r="G7" s="90" t="s">
        <v>8</v>
      </c>
      <c r="H7" s="91" t="s">
        <v>9</v>
      </c>
      <c r="I7" s="92" t="s">
        <v>10</v>
      </c>
      <c r="J7" s="20"/>
      <c r="K7" s="21"/>
      <c r="L7" s="21"/>
      <c r="M7" s="21"/>
      <c r="N7" s="26"/>
      <c r="O7" s="26"/>
      <c r="P7" s="24" t="s">
        <v>23</v>
      </c>
      <c r="Q7" s="24" t="s">
        <v>6</v>
      </c>
      <c r="R7" s="24" t="s">
        <v>17</v>
      </c>
      <c r="S7" s="27"/>
      <c r="T7" s="21"/>
      <c r="U7" s="21"/>
      <c r="V7" s="21"/>
      <c r="W7" s="26"/>
      <c r="X7" s="26"/>
      <c r="Y7" s="24" t="s">
        <v>23</v>
      </c>
      <c r="Z7" s="24" t="s">
        <v>6</v>
      </c>
      <c r="AA7" s="24" t="s">
        <v>17</v>
      </c>
      <c r="AB7" s="27"/>
    </row>
    <row r="8" spans="1:34" ht="16.5" thickBot="1" x14ac:dyDescent="0.3">
      <c r="A8" s="56" t="str">
        <f>INDEX({"Montag";"Dienstag";"Mittwoch";"Donnerstag";"Freitag";"Samstag";"Sonntag"},WEEKDAY(B8,2))</f>
        <v>Montag</v>
      </c>
      <c r="B8" s="57">
        <v>44319</v>
      </c>
      <c r="C8" s="58"/>
      <c r="D8" s="58"/>
      <c r="E8" s="58"/>
      <c r="F8" s="58"/>
      <c r="G8" s="59">
        <f>IF(AC8="ja",0,R8)+IF(AC8="ja",0,AA8)</f>
        <v>0</v>
      </c>
      <c r="H8" s="59">
        <f>((M8+V8)-G8-I8)</f>
        <v>0</v>
      </c>
      <c r="I8" s="60">
        <f>IF(AC8="ja",0,(N8+O8))+IF(AC8="ja",0,(W8+X8))</f>
        <v>0</v>
      </c>
      <c r="J8" s="20"/>
      <c r="K8" s="28">
        <f>C8*24</f>
        <v>0</v>
      </c>
      <c r="L8" s="28">
        <f>D8*24</f>
        <v>0</v>
      </c>
      <c r="M8" s="29">
        <f t="shared" ref="M8:M22" si="0">IF(L8&lt;K8,-(L8-K8),L8-K8)</f>
        <v>0</v>
      </c>
      <c r="N8" s="26">
        <f>IF(K8=0,0,IF(K8&lt;=5,IF(L8&lt;5,M8,5-K8)))</f>
        <v>0</v>
      </c>
      <c r="O8" s="30">
        <f>IF(L8=0,0,IF(L8&gt;=22,IF(K8&gt;22,M8,L8-22)))</f>
        <v>0</v>
      </c>
      <c r="P8" s="24">
        <f>IF(C8="",0,IF(K8&lt;8,8,K8))</f>
        <v>0</v>
      </c>
      <c r="Q8" s="24">
        <f t="shared" ref="Q8:Q14" si="1">IF(L8&gt;18,18,L8)</f>
        <v>0</v>
      </c>
      <c r="R8" s="29">
        <f t="shared" ref="R8:R22" si="2">IF(Q8&lt;P8,0,Q8-P8)</f>
        <v>0</v>
      </c>
      <c r="S8" s="31">
        <f t="shared" ref="S8:S14" si="3">M8-N8-O8-R8</f>
        <v>0</v>
      </c>
      <c r="T8" s="28">
        <f>E8*24</f>
        <v>0</v>
      </c>
      <c r="U8" s="28">
        <f>F8*24</f>
        <v>0</v>
      </c>
      <c r="V8" s="29">
        <f t="shared" ref="V8:V39" si="4">IF(U8&lt;T8,-(U8-T8),U8-T8)</f>
        <v>0</v>
      </c>
      <c r="W8" s="26">
        <f>IF(T8=0,0,IF(T8&lt;=5,IF(U8&lt;5,V8,5-T8)))</f>
        <v>0</v>
      </c>
      <c r="X8" s="30">
        <f>IF(U8=0,0,IF(U8&gt;=22,IF(T8&gt;22,V8,U8-22)))</f>
        <v>0</v>
      </c>
      <c r="Y8" s="24">
        <f>IF(E8="",0,IF(T8&lt;8,8,T8))</f>
        <v>0</v>
      </c>
      <c r="Z8" s="24">
        <f t="shared" ref="Z8:Z39" si="5">IF(U8&gt;18,18,U8)</f>
        <v>0</v>
      </c>
      <c r="AA8" s="29">
        <f t="shared" ref="AA8:AA39" si="6">IF(Z8&lt;Y8,0,Z8-Y8)</f>
        <v>0</v>
      </c>
      <c r="AB8" s="31">
        <f t="shared" ref="AB8:AB39" si="7">V8-W8-X8-AA8</f>
        <v>0</v>
      </c>
      <c r="AC8" s="15" t="str">
        <f t="shared" ref="AC8:AC14" si="8">IF(WEEKDAY(B8)=1,"ja",IF(WEEKDAY(B8)=7,"ja","nein"))</f>
        <v>nein</v>
      </c>
      <c r="AD8" s="32" t="str">
        <f>INDEX({"Montag";"Dienstag";"Mittwoch";"Donnerstag";"Freitag";"Samstag";"Sonntag"},WEEKDAY(B8,2))</f>
        <v>Montag</v>
      </c>
    </row>
    <row r="9" spans="1:34" ht="16.5" thickBot="1" x14ac:dyDescent="0.3">
      <c r="A9" s="35" t="str">
        <f>INDEX({"Montag";"Dienstag";"Mittwoch";"Donnerstag";"Freitag";"Samstag";"Sonntag"},WEEKDAY(B9,2))</f>
        <v>Dienstag</v>
      </c>
      <c r="B9" s="57">
        <v>44320</v>
      </c>
      <c r="C9" s="33"/>
      <c r="D9" s="33"/>
      <c r="E9" s="33"/>
      <c r="F9" s="33"/>
      <c r="G9" s="34">
        <f t="shared" ref="G9:G14" si="9">IF(AC9="ja",0,R9)+IF(AC9="ja",0,AA9)</f>
        <v>0</v>
      </c>
      <c r="H9" s="34">
        <f t="shared" ref="H9:H14" si="10">((M9+V9)-G9-I9)</f>
        <v>0</v>
      </c>
      <c r="I9" s="36">
        <f t="shared" ref="I9:I14" si="11">IF(AC9="ja",0,(N9+O9))+IF(AC9="ja",0,(W9+X9))</f>
        <v>0</v>
      </c>
      <c r="J9" s="20"/>
      <c r="K9" s="28">
        <f t="shared" ref="K9:L22" si="12">C9*24</f>
        <v>0</v>
      </c>
      <c r="L9" s="28">
        <f t="shared" si="12"/>
        <v>0</v>
      </c>
      <c r="M9" s="29">
        <f t="shared" si="0"/>
        <v>0</v>
      </c>
      <c r="N9" s="26">
        <f>IF(K9=0,0,IF(K9&lt;=5,IF(L9&lt;5,M9,5-K9)))</f>
        <v>0</v>
      </c>
      <c r="O9" s="30">
        <f t="shared" ref="O9:O38" si="13">IF(L9=0,0,IF(L9&gt;=22,IF(K9&gt;22,M9,L9-22)))</f>
        <v>0</v>
      </c>
      <c r="P9" s="24">
        <f>IF(C9="",0,IF(K9&lt;8,8,K9))</f>
        <v>0</v>
      </c>
      <c r="Q9" s="24">
        <f t="shared" si="1"/>
        <v>0</v>
      </c>
      <c r="R9" s="29">
        <f t="shared" si="2"/>
        <v>0</v>
      </c>
      <c r="S9" s="31">
        <f t="shared" si="3"/>
        <v>0</v>
      </c>
      <c r="T9" s="28">
        <f t="shared" ref="T9:U39" si="14">E9*24</f>
        <v>0</v>
      </c>
      <c r="U9" s="28">
        <f t="shared" si="14"/>
        <v>0</v>
      </c>
      <c r="V9" s="29">
        <f t="shared" si="4"/>
        <v>0</v>
      </c>
      <c r="W9" s="26">
        <f t="shared" ref="W9:W39" si="15">IF(T9=0,0,IF(T9&lt;=5,IF(U9&lt;5,V9,5-T9)))</f>
        <v>0</v>
      </c>
      <c r="X9" s="30">
        <f t="shared" ref="X9:X39" si="16">IF(U9=0,0,IF(U9&gt;=22,IF(T9&gt;22,V9,U9-22)))</f>
        <v>0</v>
      </c>
      <c r="Y9" s="24">
        <f t="shared" ref="Y9:Y39" si="17">IF(E9="",0,IF(T9&lt;8,8,T9))</f>
        <v>0</v>
      </c>
      <c r="Z9" s="24">
        <f t="shared" si="5"/>
        <v>0</v>
      </c>
      <c r="AA9" s="29">
        <f t="shared" si="6"/>
        <v>0</v>
      </c>
      <c r="AB9" s="31">
        <f t="shared" si="7"/>
        <v>0</v>
      </c>
      <c r="AC9" s="15" t="s">
        <v>50</v>
      </c>
      <c r="AD9" s="32" t="str">
        <f>INDEX({"Montag";"Dienstag";"Mittwoch";"Donnerstag";"Freitag";"Samstag";"Sonntag"},WEEKDAY(B9,2))</f>
        <v>Dienstag</v>
      </c>
    </row>
    <row r="10" spans="1:34" ht="16.5" thickBot="1" x14ac:dyDescent="0.3">
      <c r="A10" s="35" t="str">
        <f>INDEX({"Montag";"Dienstag";"Mittwoch";"Donnerstag";"Freitag";"Samstag";"Sonntag"},WEEKDAY(B10,2))</f>
        <v>Mittwoch</v>
      </c>
      <c r="B10" s="57">
        <v>44321</v>
      </c>
      <c r="C10" s="33"/>
      <c r="D10" s="33"/>
      <c r="E10" s="33"/>
      <c r="F10" s="33"/>
      <c r="G10" s="34">
        <f t="shared" si="9"/>
        <v>0</v>
      </c>
      <c r="H10" s="34">
        <f t="shared" si="10"/>
        <v>0</v>
      </c>
      <c r="I10" s="36">
        <f t="shared" si="11"/>
        <v>0</v>
      </c>
      <c r="J10" s="20"/>
      <c r="K10" s="28">
        <f t="shared" si="12"/>
        <v>0</v>
      </c>
      <c r="L10" s="28">
        <f t="shared" si="12"/>
        <v>0</v>
      </c>
      <c r="M10" s="29">
        <f t="shared" si="0"/>
        <v>0</v>
      </c>
      <c r="N10" s="26">
        <f t="shared" ref="N10:N22" si="18">IF(K10=0,0,IF(K10&lt;=5,IF(L10&lt;5,M10,5-K10)))</f>
        <v>0</v>
      </c>
      <c r="O10" s="30">
        <f t="shared" si="13"/>
        <v>0</v>
      </c>
      <c r="P10" s="24">
        <f t="shared" ref="P10:P22" si="19">IF(C10="",0,IF(K10&lt;8,8,K10))</f>
        <v>0</v>
      </c>
      <c r="Q10" s="24">
        <f>IF(L10&gt;18,18,L10)</f>
        <v>0</v>
      </c>
      <c r="R10" s="29">
        <f>IF(Q10&lt;P10,0,Q10-P10)</f>
        <v>0</v>
      </c>
      <c r="S10" s="31">
        <f t="shared" si="3"/>
        <v>0</v>
      </c>
      <c r="T10" s="28">
        <f t="shared" si="14"/>
        <v>0</v>
      </c>
      <c r="U10" s="28">
        <f t="shared" si="14"/>
        <v>0</v>
      </c>
      <c r="V10" s="29">
        <f t="shared" si="4"/>
        <v>0</v>
      </c>
      <c r="W10" s="26">
        <f t="shared" si="15"/>
        <v>0</v>
      </c>
      <c r="X10" s="30">
        <f t="shared" si="16"/>
        <v>0</v>
      </c>
      <c r="Y10" s="24">
        <f t="shared" si="17"/>
        <v>0</v>
      </c>
      <c r="Z10" s="24">
        <f t="shared" si="5"/>
        <v>0</v>
      </c>
      <c r="AA10" s="29">
        <f t="shared" si="6"/>
        <v>0</v>
      </c>
      <c r="AB10" s="31">
        <f t="shared" si="7"/>
        <v>0</v>
      </c>
      <c r="AC10" s="15" t="s">
        <v>50</v>
      </c>
      <c r="AD10" s="32" t="str">
        <f>INDEX({"Montag";"Dienstag";"Mittwoch";"Donnerstag";"Freitag";"Samstag";"Sonntag"},WEEKDAY(B10,2))</f>
        <v>Mittwoch</v>
      </c>
    </row>
    <row r="11" spans="1:34" ht="16.5" thickBot="1" x14ac:dyDescent="0.3">
      <c r="A11" s="35" t="str">
        <f>INDEX({"Montag";"Dienstag";"Mittwoch";"Donnerstag";"Freitag";"Samstag";"Sonntag"},WEEKDAY(B11,2))</f>
        <v>Donnerstag</v>
      </c>
      <c r="B11" s="57">
        <v>44322</v>
      </c>
      <c r="C11" s="33"/>
      <c r="D11" s="33"/>
      <c r="E11" s="33"/>
      <c r="F11" s="33"/>
      <c r="G11" s="34">
        <f t="shared" si="9"/>
        <v>0</v>
      </c>
      <c r="H11" s="34">
        <f t="shared" si="10"/>
        <v>0</v>
      </c>
      <c r="I11" s="36">
        <f t="shared" si="11"/>
        <v>0</v>
      </c>
      <c r="J11" s="20"/>
      <c r="K11" s="28">
        <f t="shared" si="12"/>
        <v>0</v>
      </c>
      <c r="L11" s="28">
        <f t="shared" si="12"/>
        <v>0</v>
      </c>
      <c r="M11" s="29">
        <f t="shared" si="0"/>
        <v>0</v>
      </c>
      <c r="N11" s="26">
        <f t="shared" si="18"/>
        <v>0</v>
      </c>
      <c r="O11" s="30">
        <f t="shared" si="13"/>
        <v>0</v>
      </c>
      <c r="P11" s="24">
        <f t="shared" si="19"/>
        <v>0</v>
      </c>
      <c r="Q11" s="24">
        <f t="shared" si="1"/>
        <v>0</v>
      </c>
      <c r="R11" s="29">
        <f t="shared" si="2"/>
        <v>0</v>
      </c>
      <c r="S11" s="31">
        <f t="shared" si="3"/>
        <v>0</v>
      </c>
      <c r="T11" s="28">
        <f t="shared" si="14"/>
        <v>0</v>
      </c>
      <c r="U11" s="28">
        <f t="shared" si="14"/>
        <v>0</v>
      </c>
      <c r="V11" s="29">
        <f t="shared" si="4"/>
        <v>0</v>
      </c>
      <c r="W11" s="26">
        <f t="shared" si="15"/>
        <v>0</v>
      </c>
      <c r="X11" s="30">
        <f t="shared" si="16"/>
        <v>0</v>
      </c>
      <c r="Y11" s="24">
        <f t="shared" si="17"/>
        <v>0</v>
      </c>
      <c r="Z11" s="24">
        <f t="shared" si="5"/>
        <v>0</v>
      </c>
      <c r="AA11" s="29">
        <f t="shared" si="6"/>
        <v>0</v>
      </c>
      <c r="AB11" s="31">
        <f t="shared" si="7"/>
        <v>0</v>
      </c>
      <c r="AC11" s="15" t="str">
        <f t="shared" si="8"/>
        <v>nein</v>
      </c>
      <c r="AD11" s="32" t="str">
        <f>INDEX({"Montag";"Dienstag";"Mittwoch";"Donnerstag";"Freitag";"Samstag";"Sonntag"},WEEKDAY(B11,2))</f>
        <v>Donnerstag</v>
      </c>
    </row>
    <row r="12" spans="1:34" ht="16.5" thickBot="1" x14ac:dyDescent="0.3">
      <c r="A12" s="35" t="str">
        <f>INDEX({"Montag";"Dienstag";"Mittwoch";"Donnerstag";"Freitag";"Samstag";"Sonntag"},WEEKDAY(B12,2))</f>
        <v>Freitag</v>
      </c>
      <c r="B12" s="57">
        <v>44323</v>
      </c>
      <c r="C12" s="33"/>
      <c r="D12" s="33"/>
      <c r="E12" s="33"/>
      <c r="F12" s="33"/>
      <c r="G12" s="34">
        <f t="shared" si="9"/>
        <v>0</v>
      </c>
      <c r="H12" s="34">
        <f t="shared" si="10"/>
        <v>0</v>
      </c>
      <c r="I12" s="36">
        <f t="shared" si="11"/>
        <v>0</v>
      </c>
      <c r="J12" s="20"/>
      <c r="K12" s="28">
        <f t="shared" si="12"/>
        <v>0</v>
      </c>
      <c r="L12" s="28">
        <f t="shared" si="12"/>
        <v>0</v>
      </c>
      <c r="M12" s="29">
        <f t="shared" si="0"/>
        <v>0</v>
      </c>
      <c r="N12" s="26">
        <f t="shared" si="18"/>
        <v>0</v>
      </c>
      <c r="O12" s="30">
        <f t="shared" si="13"/>
        <v>0</v>
      </c>
      <c r="P12" s="24">
        <f t="shared" si="19"/>
        <v>0</v>
      </c>
      <c r="Q12" s="24">
        <f t="shared" si="1"/>
        <v>0</v>
      </c>
      <c r="R12" s="29">
        <f t="shared" si="2"/>
        <v>0</v>
      </c>
      <c r="S12" s="31">
        <f t="shared" si="3"/>
        <v>0</v>
      </c>
      <c r="T12" s="28">
        <f t="shared" si="14"/>
        <v>0</v>
      </c>
      <c r="U12" s="28">
        <f t="shared" si="14"/>
        <v>0</v>
      </c>
      <c r="V12" s="29">
        <f t="shared" si="4"/>
        <v>0</v>
      </c>
      <c r="W12" s="26">
        <f t="shared" si="15"/>
        <v>0</v>
      </c>
      <c r="X12" s="30">
        <f t="shared" si="16"/>
        <v>0</v>
      </c>
      <c r="Y12" s="24">
        <f t="shared" si="17"/>
        <v>0</v>
      </c>
      <c r="Z12" s="24">
        <f t="shared" si="5"/>
        <v>0</v>
      </c>
      <c r="AA12" s="29">
        <f t="shared" si="6"/>
        <v>0</v>
      </c>
      <c r="AB12" s="31">
        <f t="shared" si="7"/>
        <v>0</v>
      </c>
      <c r="AC12" s="15" t="str">
        <f t="shared" si="8"/>
        <v>nein</v>
      </c>
      <c r="AD12" s="32" t="str">
        <f>INDEX({"Montag";"Dienstag";"Mittwoch";"Donnerstag";"Freitag";"Samstag";"Sonntag"},WEEKDAY(B12,2))</f>
        <v>Freitag</v>
      </c>
    </row>
    <row r="13" spans="1:34" ht="16.5" thickBot="1" x14ac:dyDescent="0.3">
      <c r="A13" s="35" t="str">
        <f>INDEX({"Montag";"Dienstag";"Mittwoch";"Donnerstag";"Freitag";"Samstag";"Sonntag"},WEEKDAY(B13,2))</f>
        <v>Samstag</v>
      </c>
      <c r="B13" s="57">
        <v>44324</v>
      </c>
      <c r="C13" s="33"/>
      <c r="D13" s="33"/>
      <c r="E13" s="33"/>
      <c r="F13" s="33"/>
      <c r="G13" s="34">
        <f t="shared" si="9"/>
        <v>0</v>
      </c>
      <c r="H13" s="34">
        <f t="shared" si="10"/>
        <v>0</v>
      </c>
      <c r="I13" s="36">
        <f t="shared" si="11"/>
        <v>0</v>
      </c>
      <c r="J13" s="20"/>
      <c r="K13" s="28">
        <f t="shared" si="12"/>
        <v>0</v>
      </c>
      <c r="L13" s="28">
        <f t="shared" si="12"/>
        <v>0</v>
      </c>
      <c r="M13" s="29">
        <f t="shared" si="0"/>
        <v>0</v>
      </c>
      <c r="N13" s="26">
        <f t="shared" si="18"/>
        <v>0</v>
      </c>
      <c r="O13" s="30">
        <f t="shared" si="13"/>
        <v>0</v>
      </c>
      <c r="P13" s="24">
        <f t="shared" si="19"/>
        <v>0</v>
      </c>
      <c r="Q13" s="24">
        <f t="shared" si="1"/>
        <v>0</v>
      </c>
      <c r="R13" s="29">
        <f t="shared" si="2"/>
        <v>0</v>
      </c>
      <c r="S13" s="31">
        <f t="shared" si="3"/>
        <v>0</v>
      </c>
      <c r="T13" s="28">
        <f t="shared" si="14"/>
        <v>0</v>
      </c>
      <c r="U13" s="28">
        <f t="shared" si="14"/>
        <v>0</v>
      </c>
      <c r="V13" s="29">
        <f t="shared" si="4"/>
        <v>0</v>
      </c>
      <c r="W13" s="26">
        <f t="shared" si="15"/>
        <v>0</v>
      </c>
      <c r="X13" s="30">
        <f t="shared" si="16"/>
        <v>0</v>
      </c>
      <c r="Y13" s="24">
        <f t="shared" si="17"/>
        <v>0</v>
      </c>
      <c r="Z13" s="24">
        <f t="shared" si="5"/>
        <v>0</v>
      </c>
      <c r="AA13" s="29">
        <f t="shared" si="6"/>
        <v>0</v>
      </c>
      <c r="AB13" s="31">
        <f t="shared" si="7"/>
        <v>0</v>
      </c>
      <c r="AC13" s="15" t="str">
        <f t="shared" si="8"/>
        <v>ja</v>
      </c>
      <c r="AD13" s="32" t="str">
        <f>INDEX({"Montag";"Dienstag";"Mittwoch";"Donnerstag";"Freitag";"Samstag";"Sonntag"},WEEKDAY(B13,2))</f>
        <v>Samstag</v>
      </c>
    </row>
    <row r="14" spans="1:34" ht="16.5" thickBot="1" x14ac:dyDescent="0.3">
      <c r="A14" s="37" t="str">
        <f>INDEX({"Montag";"Dienstag";"Mittwoch";"Donnerstag";"Freitag";"Samstag";"Sonntag"},WEEKDAY(B14,2))</f>
        <v>Sonntag</v>
      </c>
      <c r="B14" s="57">
        <v>44325</v>
      </c>
      <c r="C14" s="38"/>
      <c r="D14" s="38"/>
      <c r="E14" s="38"/>
      <c r="F14" s="38"/>
      <c r="G14" s="39">
        <f t="shared" si="9"/>
        <v>0</v>
      </c>
      <c r="H14" s="39">
        <f t="shared" si="10"/>
        <v>0</v>
      </c>
      <c r="I14" s="40">
        <f t="shared" si="11"/>
        <v>0</v>
      </c>
      <c r="J14" s="20"/>
      <c r="K14" s="28">
        <f t="shared" si="12"/>
        <v>0</v>
      </c>
      <c r="L14" s="28">
        <f t="shared" si="12"/>
        <v>0</v>
      </c>
      <c r="M14" s="29">
        <f t="shared" si="0"/>
        <v>0</v>
      </c>
      <c r="N14" s="26">
        <f t="shared" si="18"/>
        <v>0</v>
      </c>
      <c r="O14" s="30">
        <f t="shared" si="13"/>
        <v>0</v>
      </c>
      <c r="P14" s="24">
        <f t="shared" si="19"/>
        <v>0</v>
      </c>
      <c r="Q14" s="24">
        <f t="shared" si="1"/>
        <v>0</v>
      </c>
      <c r="R14" s="29">
        <f t="shared" si="2"/>
        <v>0</v>
      </c>
      <c r="S14" s="31">
        <f t="shared" si="3"/>
        <v>0</v>
      </c>
      <c r="T14" s="28">
        <f t="shared" si="14"/>
        <v>0</v>
      </c>
      <c r="U14" s="28">
        <f t="shared" si="14"/>
        <v>0</v>
      </c>
      <c r="V14" s="29">
        <f t="shared" si="4"/>
        <v>0</v>
      </c>
      <c r="W14" s="26">
        <f t="shared" si="15"/>
        <v>0</v>
      </c>
      <c r="X14" s="30">
        <f t="shared" si="16"/>
        <v>0</v>
      </c>
      <c r="Y14" s="24">
        <f t="shared" si="17"/>
        <v>0</v>
      </c>
      <c r="Z14" s="24">
        <f t="shared" si="5"/>
        <v>0</v>
      </c>
      <c r="AA14" s="29">
        <f t="shared" si="6"/>
        <v>0</v>
      </c>
      <c r="AB14" s="31">
        <f t="shared" si="7"/>
        <v>0</v>
      </c>
      <c r="AC14" s="15" t="str">
        <f t="shared" si="8"/>
        <v>ja</v>
      </c>
      <c r="AD14" s="32" t="str">
        <f>INDEX({"Montag";"Dienstag";"Mittwoch";"Donnerstag";"Freitag";"Samstag";"Sonntag"},WEEKDAY(B14,2))</f>
        <v>Sonntag</v>
      </c>
    </row>
    <row r="15" spans="1:34" ht="16.5" thickBot="1" x14ac:dyDescent="0.3">
      <c r="A15" s="83"/>
      <c r="B15" s="75"/>
      <c r="C15" s="80"/>
      <c r="D15" s="84" t="s">
        <v>44</v>
      </c>
      <c r="E15" s="85"/>
      <c r="F15" s="86">
        <f>SUM(G8:G14)+SUM(H8:H14)+SUM(I8:I14)</f>
        <v>0</v>
      </c>
      <c r="G15" s="75"/>
      <c r="H15" s="75"/>
      <c r="I15" s="76"/>
      <c r="J15" s="20"/>
      <c r="K15" s="28"/>
      <c r="L15" s="28"/>
      <c r="M15" s="29"/>
      <c r="N15" s="26"/>
      <c r="O15" s="30"/>
      <c r="P15" s="24"/>
      <c r="R15" s="29"/>
      <c r="T15" s="28"/>
      <c r="U15" s="28"/>
      <c r="V15" s="29"/>
      <c r="W15" s="26"/>
      <c r="X15" s="30"/>
      <c r="Y15" s="24"/>
      <c r="Z15" s="24"/>
      <c r="AA15" s="29"/>
      <c r="AB15" s="31"/>
    </row>
    <row r="16" spans="1:34" ht="16.5" thickBot="1" x14ac:dyDescent="0.3">
      <c r="A16" s="56" t="str">
        <f>INDEX({"Montag";"Dienstag";"Mittwoch";"Donnerstag";"Freitag";"Samstag";"Sonntag"},WEEKDAY(B16,2))</f>
        <v>Montag</v>
      </c>
      <c r="B16" s="57">
        <v>44326</v>
      </c>
      <c r="C16" s="58"/>
      <c r="D16" s="58"/>
      <c r="E16" s="58"/>
      <c r="F16" s="58"/>
      <c r="G16" s="59">
        <f>IF(AC16="ja",0,R16)+IF(AC16="ja",0,AA16)</f>
        <v>0</v>
      </c>
      <c r="H16" s="59">
        <f>((M16+V16)-G16-I16)</f>
        <v>0</v>
      </c>
      <c r="I16" s="60">
        <f>IF(AC16="ja",0,(N16+O16))+IF(AC16="ja",0,(W16+X16))</f>
        <v>0</v>
      </c>
      <c r="J16" s="20"/>
      <c r="K16" s="28">
        <f t="shared" si="12"/>
        <v>0</v>
      </c>
      <c r="L16" s="28">
        <f t="shared" si="12"/>
        <v>0</v>
      </c>
      <c r="M16" s="29">
        <f t="shared" si="0"/>
        <v>0</v>
      </c>
      <c r="N16" s="26">
        <f t="shared" si="18"/>
        <v>0</v>
      </c>
      <c r="O16" s="30">
        <f t="shared" si="13"/>
        <v>0</v>
      </c>
      <c r="P16" s="24">
        <f t="shared" si="19"/>
        <v>0</v>
      </c>
      <c r="Q16" s="24">
        <f t="shared" ref="Q16:Q22" si="20">IF(L16&gt;18,18,L16)</f>
        <v>0</v>
      </c>
      <c r="R16" s="29">
        <f t="shared" si="2"/>
        <v>0</v>
      </c>
      <c r="S16" s="31">
        <f t="shared" ref="S16:S22" si="21">M16-N16-O16-R16</f>
        <v>0</v>
      </c>
      <c r="T16" s="28">
        <f t="shared" si="14"/>
        <v>0</v>
      </c>
      <c r="U16" s="28">
        <f t="shared" si="14"/>
        <v>0</v>
      </c>
      <c r="V16" s="29">
        <f t="shared" si="4"/>
        <v>0</v>
      </c>
      <c r="W16" s="26">
        <f t="shared" si="15"/>
        <v>0</v>
      </c>
      <c r="X16" s="30">
        <f t="shared" si="16"/>
        <v>0</v>
      </c>
      <c r="Y16" s="24">
        <f t="shared" si="17"/>
        <v>0</v>
      </c>
      <c r="Z16" s="24">
        <f t="shared" si="5"/>
        <v>0</v>
      </c>
      <c r="AA16" s="29">
        <f t="shared" si="6"/>
        <v>0</v>
      </c>
      <c r="AB16" s="31">
        <f t="shared" si="7"/>
        <v>0</v>
      </c>
      <c r="AC16" s="15" t="str">
        <f t="shared" ref="AC16:AC22" si="22">IF(WEEKDAY(B16)=1,"ja",IF(WEEKDAY(B16)=7,"ja","nein"))</f>
        <v>nein</v>
      </c>
      <c r="AD16" s="32" t="str">
        <f>INDEX({"Montag";"Dienstag";"Mittwoch";"Donnerstag";"Freitag";"Samstag";"Sonntag"},WEEKDAY(B16,2))</f>
        <v>Montag</v>
      </c>
    </row>
    <row r="17" spans="1:30" s="2" customFormat="1" ht="16.5" thickBot="1" x14ac:dyDescent="0.3">
      <c r="A17" s="35" t="str">
        <f>INDEX({"Montag";"Dienstag";"Mittwoch";"Donnerstag";"Freitag";"Samstag";"Sonntag"},WEEKDAY(B17,2))</f>
        <v>Dienstag</v>
      </c>
      <c r="B17" s="57">
        <v>44327</v>
      </c>
      <c r="C17" s="33"/>
      <c r="D17" s="33"/>
      <c r="E17" s="33"/>
      <c r="F17" s="33"/>
      <c r="G17" s="34">
        <f t="shared" ref="G17:G22" si="23">IF(AC17="ja",0,R17)+IF(AC17="ja",0,AA17)</f>
        <v>0</v>
      </c>
      <c r="H17" s="34">
        <f t="shared" ref="H17:H22" si="24">((M17+V17)-G17-I17)</f>
        <v>0</v>
      </c>
      <c r="I17" s="36">
        <f t="shared" ref="I17:I22" si="25">IF(AC17="ja",0,(N17+O17))+IF(AC17="ja",0,(W17+X17))</f>
        <v>0</v>
      </c>
      <c r="J17" s="20"/>
      <c r="K17" s="28">
        <f t="shared" si="12"/>
        <v>0</v>
      </c>
      <c r="L17" s="28">
        <f t="shared" si="12"/>
        <v>0</v>
      </c>
      <c r="M17" s="29">
        <f t="shared" si="0"/>
        <v>0</v>
      </c>
      <c r="N17" s="26">
        <f t="shared" si="18"/>
        <v>0</v>
      </c>
      <c r="O17" s="30">
        <f t="shared" si="13"/>
        <v>0</v>
      </c>
      <c r="P17" s="24">
        <f t="shared" si="19"/>
        <v>0</v>
      </c>
      <c r="Q17" s="24">
        <f t="shared" si="20"/>
        <v>0</v>
      </c>
      <c r="R17" s="29">
        <f t="shared" si="2"/>
        <v>0</v>
      </c>
      <c r="S17" s="31">
        <f t="shared" si="21"/>
        <v>0</v>
      </c>
      <c r="T17" s="28">
        <f t="shared" si="14"/>
        <v>0</v>
      </c>
      <c r="U17" s="28">
        <f t="shared" si="14"/>
        <v>0</v>
      </c>
      <c r="V17" s="29">
        <f t="shared" si="4"/>
        <v>0</v>
      </c>
      <c r="W17" s="26">
        <f t="shared" si="15"/>
        <v>0</v>
      </c>
      <c r="X17" s="30">
        <f t="shared" si="16"/>
        <v>0</v>
      </c>
      <c r="Y17" s="24">
        <f t="shared" si="17"/>
        <v>0</v>
      </c>
      <c r="Z17" s="24">
        <f t="shared" si="5"/>
        <v>0</v>
      </c>
      <c r="AA17" s="29">
        <f t="shared" si="6"/>
        <v>0</v>
      </c>
      <c r="AB17" s="31">
        <f t="shared" si="7"/>
        <v>0</v>
      </c>
      <c r="AC17" s="15" t="str">
        <f t="shared" si="22"/>
        <v>nein</v>
      </c>
      <c r="AD17" s="32" t="str">
        <f>INDEX({"Montag";"Dienstag";"Mittwoch";"Donnerstag";"Freitag";"Samstag";"Sonntag"},WEEKDAY(B17,2))</f>
        <v>Dienstag</v>
      </c>
    </row>
    <row r="18" spans="1:30" s="2" customFormat="1" ht="16.5" thickBot="1" x14ac:dyDescent="0.3">
      <c r="A18" s="35" t="str">
        <f>INDEX({"Montag";"Dienstag";"Mittwoch";"Donnerstag";"Freitag";"Samstag";"Sonntag"},WEEKDAY(B18,2))</f>
        <v>Mittwoch</v>
      </c>
      <c r="B18" s="57">
        <v>44328</v>
      </c>
      <c r="C18" s="33"/>
      <c r="D18" s="33"/>
      <c r="E18" s="33"/>
      <c r="F18" s="33"/>
      <c r="G18" s="34">
        <f t="shared" si="23"/>
        <v>0</v>
      </c>
      <c r="H18" s="34">
        <f t="shared" si="24"/>
        <v>0</v>
      </c>
      <c r="I18" s="36">
        <f t="shared" si="25"/>
        <v>0</v>
      </c>
      <c r="J18" s="20"/>
      <c r="K18" s="28">
        <f t="shared" si="12"/>
        <v>0</v>
      </c>
      <c r="L18" s="28">
        <f t="shared" si="12"/>
        <v>0</v>
      </c>
      <c r="M18" s="29">
        <f t="shared" si="0"/>
        <v>0</v>
      </c>
      <c r="N18" s="26">
        <f t="shared" si="18"/>
        <v>0</v>
      </c>
      <c r="O18" s="30">
        <f t="shared" si="13"/>
        <v>0</v>
      </c>
      <c r="P18" s="24">
        <f t="shared" si="19"/>
        <v>0</v>
      </c>
      <c r="Q18" s="24">
        <f t="shared" si="20"/>
        <v>0</v>
      </c>
      <c r="R18" s="29">
        <f t="shared" si="2"/>
        <v>0</v>
      </c>
      <c r="S18" s="31">
        <f t="shared" si="21"/>
        <v>0</v>
      </c>
      <c r="T18" s="28">
        <f t="shared" si="14"/>
        <v>0</v>
      </c>
      <c r="U18" s="28">
        <f t="shared" si="14"/>
        <v>0</v>
      </c>
      <c r="V18" s="29">
        <f t="shared" si="4"/>
        <v>0</v>
      </c>
      <c r="W18" s="26">
        <f t="shared" si="15"/>
        <v>0</v>
      </c>
      <c r="X18" s="30">
        <f t="shared" si="16"/>
        <v>0</v>
      </c>
      <c r="Y18" s="24">
        <f t="shared" si="17"/>
        <v>0</v>
      </c>
      <c r="Z18" s="24">
        <f t="shared" si="5"/>
        <v>0</v>
      </c>
      <c r="AA18" s="29">
        <f t="shared" si="6"/>
        <v>0</v>
      </c>
      <c r="AB18" s="31">
        <f t="shared" si="7"/>
        <v>0</v>
      </c>
      <c r="AC18" s="15" t="str">
        <f t="shared" si="22"/>
        <v>nein</v>
      </c>
      <c r="AD18" s="32" t="str">
        <f>INDEX({"Montag";"Dienstag";"Mittwoch";"Donnerstag";"Freitag";"Samstag";"Sonntag"},WEEKDAY(B18,2))</f>
        <v>Mittwoch</v>
      </c>
    </row>
    <row r="19" spans="1:30" s="2" customFormat="1" ht="16.5" thickBot="1" x14ac:dyDescent="0.3">
      <c r="A19" s="35" t="str">
        <f>INDEX({"Montag";"Dienstag";"Mittwoch";"Donnerstag";"Freitag";"Samstag";"Sonntag"},WEEKDAY(B19,2))</f>
        <v>Donnerstag</v>
      </c>
      <c r="B19" s="57">
        <v>44329</v>
      </c>
      <c r="C19" s="33"/>
      <c r="D19" s="33"/>
      <c r="E19" s="33"/>
      <c r="F19" s="33"/>
      <c r="G19" s="34">
        <f t="shared" si="23"/>
        <v>0</v>
      </c>
      <c r="H19" s="34">
        <f t="shared" si="24"/>
        <v>0</v>
      </c>
      <c r="I19" s="36">
        <f t="shared" si="25"/>
        <v>0</v>
      </c>
      <c r="J19" s="20"/>
      <c r="K19" s="28">
        <f t="shared" si="12"/>
        <v>0</v>
      </c>
      <c r="L19" s="28">
        <f t="shared" si="12"/>
        <v>0</v>
      </c>
      <c r="M19" s="29">
        <f t="shared" si="0"/>
        <v>0</v>
      </c>
      <c r="N19" s="26">
        <f t="shared" si="18"/>
        <v>0</v>
      </c>
      <c r="O19" s="30">
        <f t="shared" si="13"/>
        <v>0</v>
      </c>
      <c r="P19" s="24">
        <f t="shared" si="19"/>
        <v>0</v>
      </c>
      <c r="Q19" s="24">
        <f t="shared" si="20"/>
        <v>0</v>
      </c>
      <c r="R19" s="29">
        <f t="shared" si="2"/>
        <v>0</v>
      </c>
      <c r="S19" s="31">
        <f t="shared" si="21"/>
        <v>0</v>
      </c>
      <c r="T19" s="28">
        <f t="shared" si="14"/>
        <v>0</v>
      </c>
      <c r="U19" s="28">
        <f t="shared" si="14"/>
        <v>0</v>
      </c>
      <c r="V19" s="29">
        <f t="shared" si="4"/>
        <v>0</v>
      </c>
      <c r="W19" s="26">
        <f t="shared" si="15"/>
        <v>0</v>
      </c>
      <c r="X19" s="30">
        <f t="shared" si="16"/>
        <v>0</v>
      </c>
      <c r="Y19" s="24">
        <f t="shared" si="17"/>
        <v>0</v>
      </c>
      <c r="Z19" s="24">
        <f t="shared" si="5"/>
        <v>0</v>
      </c>
      <c r="AA19" s="29">
        <f t="shared" si="6"/>
        <v>0</v>
      </c>
      <c r="AB19" s="31">
        <f t="shared" si="7"/>
        <v>0</v>
      </c>
      <c r="AC19" s="15" t="s">
        <v>45</v>
      </c>
      <c r="AD19" s="32" t="str">
        <f>INDEX({"Montag";"Dienstag";"Mittwoch";"Donnerstag";"Freitag";"Samstag";"Sonntag"},WEEKDAY(B19,2))</f>
        <v>Donnerstag</v>
      </c>
    </row>
    <row r="20" spans="1:30" s="2" customFormat="1" ht="16.5" thickBot="1" x14ac:dyDescent="0.3">
      <c r="A20" s="35" t="str">
        <f>INDEX({"Montag";"Dienstag";"Mittwoch";"Donnerstag";"Freitag";"Samstag";"Sonntag"},WEEKDAY(B20,2))</f>
        <v>Freitag</v>
      </c>
      <c r="B20" s="57">
        <v>44330</v>
      </c>
      <c r="C20" s="33"/>
      <c r="D20" s="33"/>
      <c r="E20" s="33"/>
      <c r="F20" s="33"/>
      <c r="G20" s="34">
        <f t="shared" si="23"/>
        <v>0</v>
      </c>
      <c r="H20" s="34">
        <f t="shared" si="24"/>
        <v>0</v>
      </c>
      <c r="I20" s="36">
        <f t="shared" si="25"/>
        <v>0</v>
      </c>
      <c r="J20" s="20"/>
      <c r="K20" s="28">
        <f t="shared" si="12"/>
        <v>0</v>
      </c>
      <c r="L20" s="28">
        <f t="shared" si="12"/>
        <v>0</v>
      </c>
      <c r="M20" s="29">
        <f t="shared" si="0"/>
        <v>0</v>
      </c>
      <c r="N20" s="26">
        <f t="shared" si="18"/>
        <v>0</v>
      </c>
      <c r="O20" s="30">
        <f t="shared" si="13"/>
        <v>0</v>
      </c>
      <c r="P20" s="24">
        <f t="shared" si="19"/>
        <v>0</v>
      </c>
      <c r="Q20" s="24">
        <f t="shared" si="20"/>
        <v>0</v>
      </c>
      <c r="R20" s="29">
        <f t="shared" si="2"/>
        <v>0</v>
      </c>
      <c r="S20" s="31">
        <f t="shared" si="21"/>
        <v>0</v>
      </c>
      <c r="T20" s="28">
        <f t="shared" si="14"/>
        <v>0</v>
      </c>
      <c r="U20" s="28">
        <f t="shared" si="14"/>
        <v>0</v>
      </c>
      <c r="V20" s="29">
        <f t="shared" si="4"/>
        <v>0</v>
      </c>
      <c r="W20" s="26">
        <f t="shared" si="15"/>
        <v>0</v>
      </c>
      <c r="X20" s="30">
        <f t="shared" si="16"/>
        <v>0</v>
      </c>
      <c r="Y20" s="24">
        <f t="shared" si="17"/>
        <v>0</v>
      </c>
      <c r="Z20" s="24">
        <f t="shared" si="5"/>
        <v>0</v>
      </c>
      <c r="AA20" s="29">
        <f t="shared" si="6"/>
        <v>0</v>
      </c>
      <c r="AB20" s="31">
        <f t="shared" si="7"/>
        <v>0</v>
      </c>
      <c r="AC20" s="15" t="str">
        <f t="shared" si="22"/>
        <v>nein</v>
      </c>
      <c r="AD20" s="32" t="str">
        <f>INDEX({"Montag";"Dienstag";"Mittwoch";"Donnerstag";"Freitag";"Samstag";"Sonntag"},WEEKDAY(B20,2))</f>
        <v>Freitag</v>
      </c>
    </row>
    <row r="21" spans="1:30" s="2" customFormat="1" ht="16.5" thickBot="1" x14ac:dyDescent="0.3">
      <c r="A21" s="35" t="str">
        <f>INDEX({"Montag";"Dienstag";"Mittwoch";"Donnerstag";"Freitag";"Samstag";"Sonntag"},WEEKDAY(B21,2))</f>
        <v>Samstag</v>
      </c>
      <c r="B21" s="57">
        <v>44331</v>
      </c>
      <c r="C21" s="33"/>
      <c r="D21" s="33"/>
      <c r="E21" s="33"/>
      <c r="F21" s="33"/>
      <c r="G21" s="34">
        <f t="shared" si="23"/>
        <v>0</v>
      </c>
      <c r="H21" s="34">
        <f t="shared" si="24"/>
        <v>0</v>
      </c>
      <c r="I21" s="36">
        <f t="shared" si="25"/>
        <v>0</v>
      </c>
      <c r="J21" s="20"/>
      <c r="K21" s="28">
        <f t="shared" si="12"/>
        <v>0</v>
      </c>
      <c r="L21" s="28">
        <f t="shared" si="12"/>
        <v>0</v>
      </c>
      <c r="M21" s="29">
        <f t="shared" si="0"/>
        <v>0</v>
      </c>
      <c r="N21" s="26">
        <f t="shared" si="18"/>
        <v>0</v>
      </c>
      <c r="O21" s="30">
        <f t="shared" si="13"/>
        <v>0</v>
      </c>
      <c r="P21" s="24">
        <f t="shared" si="19"/>
        <v>0</v>
      </c>
      <c r="Q21" s="24">
        <f t="shared" si="20"/>
        <v>0</v>
      </c>
      <c r="R21" s="29">
        <f t="shared" si="2"/>
        <v>0</v>
      </c>
      <c r="S21" s="31">
        <f t="shared" si="21"/>
        <v>0</v>
      </c>
      <c r="T21" s="28">
        <f t="shared" si="14"/>
        <v>0</v>
      </c>
      <c r="U21" s="28">
        <f t="shared" si="14"/>
        <v>0</v>
      </c>
      <c r="V21" s="29">
        <f t="shared" si="4"/>
        <v>0</v>
      </c>
      <c r="W21" s="26">
        <f t="shared" si="15"/>
        <v>0</v>
      </c>
      <c r="X21" s="30">
        <f t="shared" si="16"/>
        <v>0</v>
      </c>
      <c r="Y21" s="24">
        <f t="shared" si="17"/>
        <v>0</v>
      </c>
      <c r="Z21" s="24">
        <f t="shared" si="5"/>
        <v>0</v>
      </c>
      <c r="AA21" s="29">
        <f t="shared" si="6"/>
        <v>0</v>
      </c>
      <c r="AB21" s="31">
        <f t="shared" si="7"/>
        <v>0</v>
      </c>
      <c r="AC21" s="15" t="str">
        <f t="shared" si="22"/>
        <v>ja</v>
      </c>
      <c r="AD21" s="32" t="str">
        <f>INDEX({"Montag";"Dienstag";"Mittwoch";"Donnerstag";"Freitag";"Samstag";"Sonntag"},WEEKDAY(B21,2))</f>
        <v>Samstag</v>
      </c>
    </row>
    <row r="22" spans="1:30" s="2" customFormat="1" ht="16.5" thickBot="1" x14ac:dyDescent="0.3">
      <c r="A22" s="37" t="str">
        <f>INDEX({"Montag";"Dienstag";"Mittwoch";"Donnerstag";"Freitag";"Samstag";"Sonntag"},WEEKDAY(B22,2))</f>
        <v>Sonntag</v>
      </c>
      <c r="B22" s="57">
        <v>44332</v>
      </c>
      <c r="C22" s="38"/>
      <c r="D22" s="38"/>
      <c r="E22" s="38"/>
      <c r="F22" s="38"/>
      <c r="G22" s="39">
        <f t="shared" si="23"/>
        <v>0</v>
      </c>
      <c r="H22" s="39">
        <f t="shared" si="24"/>
        <v>0</v>
      </c>
      <c r="I22" s="40">
        <f t="shared" si="25"/>
        <v>0</v>
      </c>
      <c r="J22" s="20"/>
      <c r="K22" s="28">
        <f t="shared" si="12"/>
        <v>0</v>
      </c>
      <c r="L22" s="28">
        <f t="shared" si="12"/>
        <v>0</v>
      </c>
      <c r="M22" s="29">
        <f t="shared" si="0"/>
        <v>0</v>
      </c>
      <c r="N22" s="26">
        <f t="shared" si="18"/>
        <v>0</v>
      </c>
      <c r="O22" s="30">
        <f t="shared" si="13"/>
        <v>0</v>
      </c>
      <c r="P22" s="24">
        <f t="shared" si="19"/>
        <v>0</v>
      </c>
      <c r="Q22" s="24">
        <f t="shared" si="20"/>
        <v>0</v>
      </c>
      <c r="R22" s="29">
        <f t="shared" si="2"/>
        <v>0</v>
      </c>
      <c r="S22" s="31">
        <f t="shared" si="21"/>
        <v>0</v>
      </c>
      <c r="T22" s="28">
        <f t="shared" si="14"/>
        <v>0</v>
      </c>
      <c r="U22" s="28">
        <f t="shared" si="14"/>
        <v>0</v>
      </c>
      <c r="V22" s="29">
        <f t="shared" si="4"/>
        <v>0</v>
      </c>
      <c r="W22" s="26">
        <f t="shared" si="15"/>
        <v>0</v>
      </c>
      <c r="X22" s="30">
        <f t="shared" si="16"/>
        <v>0</v>
      </c>
      <c r="Y22" s="24">
        <f t="shared" si="17"/>
        <v>0</v>
      </c>
      <c r="Z22" s="24">
        <f t="shared" si="5"/>
        <v>0</v>
      </c>
      <c r="AA22" s="29">
        <f t="shared" si="6"/>
        <v>0</v>
      </c>
      <c r="AB22" s="31">
        <f t="shared" si="7"/>
        <v>0</v>
      </c>
      <c r="AC22" s="15" t="str">
        <f t="shared" si="22"/>
        <v>ja</v>
      </c>
      <c r="AD22" s="32" t="str">
        <f>INDEX({"Montag";"Dienstag";"Mittwoch";"Donnerstag";"Freitag";"Samstag";"Sonntag"},WEEKDAY(B22,2))</f>
        <v>Sonntag</v>
      </c>
    </row>
    <row r="23" spans="1:30" s="2" customFormat="1" ht="16.5" thickBot="1" x14ac:dyDescent="0.3">
      <c r="A23" s="49"/>
      <c r="B23" s="41"/>
      <c r="C23" s="48"/>
      <c r="D23" s="84" t="s">
        <v>44</v>
      </c>
      <c r="E23" s="85"/>
      <c r="F23" s="86">
        <f>SUM(G16:G22)+SUM(H16:H22)+SUM(I16:I22)</f>
        <v>0</v>
      </c>
      <c r="G23" s="41"/>
      <c r="H23" s="41"/>
      <c r="I23" s="50"/>
      <c r="J23" s="20"/>
      <c r="K23" s="28"/>
      <c r="L23" s="28"/>
      <c r="M23" s="29"/>
      <c r="N23" s="26"/>
      <c r="O23" s="30"/>
      <c r="P23" s="24"/>
      <c r="Q23" s="24"/>
      <c r="R23" s="29"/>
      <c r="S23" s="31"/>
      <c r="T23" s="28"/>
      <c r="U23" s="28"/>
      <c r="V23" s="29"/>
      <c r="W23" s="26"/>
      <c r="X23" s="30"/>
      <c r="Y23" s="24"/>
      <c r="Z23" s="24"/>
      <c r="AA23" s="29"/>
      <c r="AB23" s="31"/>
      <c r="AC23" s="15"/>
      <c r="AD23" s="32"/>
    </row>
    <row r="24" spans="1:30" s="2" customFormat="1" ht="16.5" thickBot="1" x14ac:dyDescent="0.3">
      <c r="A24" s="56" t="str">
        <f>INDEX({"Montag";"Dienstag";"Mittwoch";"Donnerstag";"Freitag";"Samstag";"Sonntag"},WEEKDAY(B24,2))</f>
        <v>Montag</v>
      </c>
      <c r="B24" s="57">
        <v>44333</v>
      </c>
      <c r="C24" s="58"/>
      <c r="D24" s="58"/>
      <c r="E24" s="58"/>
      <c r="F24" s="58"/>
      <c r="G24" s="59">
        <f>IF(AC24="ja",0,R24)+IF(AC24="ja",0,AA24)</f>
        <v>0</v>
      </c>
      <c r="H24" s="59">
        <f>((M24+V24)-G24-I24)</f>
        <v>0</v>
      </c>
      <c r="I24" s="60">
        <f>IF(AC24="ja",0,(N24+O24))+IF(AC24="ja",0,(W24+X24))</f>
        <v>0</v>
      </c>
      <c r="J24" s="20"/>
      <c r="K24" s="28">
        <f t="shared" ref="K24:L30" si="26">C24*24</f>
        <v>0</v>
      </c>
      <c r="L24" s="28">
        <f t="shared" si="26"/>
        <v>0</v>
      </c>
      <c r="M24" s="29">
        <f t="shared" ref="M24:M30" si="27">IF(L24&lt;K24,-(L24-K24),L24-K24)</f>
        <v>0</v>
      </c>
      <c r="N24" s="26">
        <f t="shared" ref="N24:N30" si="28">IF(K24=0,0,IF(K24&lt;=5,IF(L24&lt;5,M24,5-K24)))</f>
        <v>0</v>
      </c>
      <c r="O24" s="30">
        <f t="shared" si="13"/>
        <v>0</v>
      </c>
      <c r="P24" s="24">
        <f t="shared" ref="P24:P30" si="29">IF(C24="",0,IF(K24&lt;8,8,K24))</f>
        <v>0</v>
      </c>
      <c r="Q24" s="24">
        <f t="shared" ref="Q24:Q30" si="30">IF(L24&gt;18,18,L24)</f>
        <v>0</v>
      </c>
      <c r="R24" s="29">
        <f t="shared" ref="R24:R30" si="31">IF(Q24&lt;P24,0,Q24-P24)</f>
        <v>0</v>
      </c>
      <c r="S24" s="31">
        <f t="shared" ref="S24:S30" si="32">M24-N24-O24-R24</f>
        <v>0</v>
      </c>
      <c r="T24" s="28">
        <f t="shared" si="14"/>
        <v>0</v>
      </c>
      <c r="U24" s="28">
        <f t="shared" si="14"/>
        <v>0</v>
      </c>
      <c r="V24" s="29">
        <f t="shared" si="4"/>
        <v>0</v>
      </c>
      <c r="W24" s="26">
        <f t="shared" si="15"/>
        <v>0</v>
      </c>
      <c r="X24" s="30">
        <f t="shared" si="16"/>
        <v>0</v>
      </c>
      <c r="Y24" s="24">
        <f t="shared" si="17"/>
        <v>0</v>
      </c>
      <c r="Z24" s="24">
        <f t="shared" si="5"/>
        <v>0</v>
      </c>
      <c r="AA24" s="29">
        <f t="shared" si="6"/>
        <v>0</v>
      </c>
      <c r="AB24" s="31">
        <f t="shared" si="7"/>
        <v>0</v>
      </c>
      <c r="AC24" s="15" t="str">
        <f t="shared" ref="AC24:AC30" si="33">IF(WEEKDAY(B24)=1,"ja",IF(WEEKDAY(B24)=7,"ja","nein"))</f>
        <v>nein</v>
      </c>
      <c r="AD24" s="32" t="str">
        <f>INDEX({"Montag";"Dienstag";"Mittwoch";"Donnerstag";"Freitag";"Samstag";"Sonntag"},WEEKDAY(B24,2))</f>
        <v>Montag</v>
      </c>
    </row>
    <row r="25" spans="1:30" s="2" customFormat="1" ht="16.5" thickBot="1" x14ac:dyDescent="0.3">
      <c r="A25" s="35" t="str">
        <f>INDEX({"Montag";"Dienstag";"Mittwoch";"Donnerstag";"Freitag";"Samstag";"Sonntag"},WEEKDAY(B25,2))</f>
        <v>Dienstag</v>
      </c>
      <c r="B25" s="57">
        <v>44334</v>
      </c>
      <c r="C25" s="33"/>
      <c r="D25" s="33"/>
      <c r="E25" s="33"/>
      <c r="F25" s="33"/>
      <c r="G25" s="34">
        <f t="shared" ref="G25:G30" si="34">IF(AC25="ja",0,R25)+IF(AC25="ja",0,AA25)</f>
        <v>0</v>
      </c>
      <c r="H25" s="34">
        <f t="shared" ref="H25:H30" si="35">((M25+V25)-G25-I25)</f>
        <v>0</v>
      </c>
      <c r="I25" s="36">
        <f t="shared" ref="I25:I30" si="36">IF(AC25="ja",0,(N25+O25))+IF(AC25="ja",0,(W25+X25))</f>
        <v>0</v>
      </c>
      <c r="J25" s="20"/>
      <c r="K25" s="28">
        <f t="shared" si="26"/>
        <v>0</v>
      </c>
      <c r="L25" s="28">
        <f t="shared" si="26"/>
        <v>0</v>
      </c>
      <c r="M25" s="29">
        <f t="shared" si="27"/>
        <v>0</v>
      </c>
      <c r="N25" s="26">
        <f t="shared" si="28"/>
        <v>0</v>
      </c>
      <c r="O25" s="30">
        <f t="shared" si="13"/>
        <v>0</v>
      </c>
      <c r="P25" s="24">
        <f t="shared" si="29"/>
        <v>0</v>
      </c>
      <c r="Q25" s="24">
        <f t="shared" si="30"/>
        <v>0</v>
      </c>
      <c r="R25" s="29">
        <f t="shared" si="31"/>
        <v>0</v>
      </c>
      <c r="S25" s="31">
        <f t="shared" si="32"/>
        <v>0</v>
      </c>
      <c r="T25" s="28">
        <f t="shared" si="14"/>
        <v>0</v>
      </c>
      <c r="U25" s="28">
        <f t="shared" si="14"/>
        <v>0</v>
      </c>
      <c r="V25" s="29">
        <f t="shared" si="4"/>
        <v>0</v>
      </c>
      <c r="W25" s="26">
        <f t="shared" si="15"/>
        <v>0</v>
      </c>
      <c r="X25" s="30">
        <f t="shared" si="16"/>
        <v>0</v>
      </c>
      <c r="Y25" s="24">
        <f t="shared" si="17"/>
        <v>0</v>
      </c>
      <c r="Z25" s="24">
        <f t="shared" si="5"/>
        <v>0</v>
      </c>
      <c r="AA25" s="29">
        <f t="shared" si="6"/>
        <v>0</v>
      </c>
      <c r="AB25" s="31">
        <f t="shared" si="7"/>
        <v>0</v>
      </c>
      <c r="AC25" s="15" t="str">
        <f t="shared" si="33"/>
        <v>nein</v>
      </c>
      <c r="AD25" s="32" t="str">
        <f>INDEX({"Montag";"Dienstag";"Mittwoch";"Donnerstag";"Freitag";"Samstag";"Sonntag"},WEEKDAY(B25,2))</f>
        <v>Dienstag</v>
      </c>
    </row>
    <row r="26" spans="1:30" s="2" customFormat="1" ht="16.5" thickBot="1" x14ac:dyDescent="0.3">
      <c r="A26" s="35" t="str">
        <f>INDEX({"Montag";"Dienstag";"Mittwoch";"Donnerstag";"Freitag";"Samstag";"Sonntag"},WEEKDAY(B26,2))</f>
        <v>Mittwoch</v>
      </c>
      <c r="B26" s="57">
        <v>44335</v>
      </c>
      <c r="C26" s="33"/>
      <c r="D26" s="33"/>
      <c r="E26" s="33"/>
      <c r="F26" s="33"/>
      <c r="G26" s="34">
        <f t="shared" si="34"/>
        <v>0</v>
      </c>
      <c r="H26" s="34">
        <f t="shared" si="35"/>
        <v>0</v>
      </c>
      <c r="I26" s="36">
        <f t="shared" si="36"/>
        <v>0</v>
      </c>
      <c r="J26" s="20"/>
      <c r="K26" s="28">
        <f t="shared" si="26"/>
        <v>0</v>
      </c>
      <c r="L26" s="28">
        <f t="shared" si="26"/>
        <v>0</v>
      </c>
      <c r="M26" s="29">
        <f t="shared" si="27"/>
        <v>0</v>
      </c>
      <c r="N26" s="26">
        <f t="shared" si="28"/>
        <v>0</v>
      </c>
      <c r="O26" s="30">
        <f t="shared" si="13"/>
        <v>0</v>
      </c>
      <c r="P26" s="24">
        <f t="shared" si="29"/>
        <v>0</v>
      </c>
      <c r="Q26" s="24">
        <f t="shared" si="30"/>
        <v>0</v>
      </c>
      <c r="R26" s="29">
        <f t="shared" si="31"/>
        <v>0</v>
      </c>
      <c r="S26" s="31">
        <f t="shared" si="32"/>
        <v>0</v>
      </c>
      <c r="T26" s="28">
        <f t="shared" si="14"/>
        <v>0</v>
      </c>
      <c r="U26" s="28">
        <f t="shared" si="14"/>
        <v>0</v>
      </c>
      <c r="V26" s="29">
        <f t="shared" si="4"/>
        <v>0</v>
      </c>
      <c r="W26" s="26">
        <f t="shared" si="15"/>
        <v>0</v>
      </c>
      <c r="X26" s="30">
        <f t="shared" si="16"/>
        <v>0</v>
      </c>
      <c r="Y26" s="24">
        <f t="shared" si="17"/>
        <v>0</v>
      </c>
      <c r="Z26" s="24">
        <f t="shared" si="5"/>
        <v>0</v>
      </c>
      <c r="AA26" s="29">
        <f t="shared" si="6"/>
        <v>0</v>
      </c>
      <c r="AB26" s="31">
        <f t="shared" si="7"/>
        <v>0</v>
      </c>
      <c r="AC26" s="15" t="str">
        <f t="shared" si="33"/>
        <v>nein</v>
      </c>
      <c r="AD26" s="32" t="str">
        <f>INDEX({"Montag";"Dienstag";"Mittwoch";"Donnerstag";"Freitag";"Samstag";"Sonntag"},WEEKDAY(B26,2))</f>
        <v>Mittwoch</v>
      </c>
    </row>
    <row r="27" spans="1:30" s="2" customFormat="1" ht="16.5" thickBot="1" x14ac:dyDescent="0.3">
      <c r="A27" s="35" t="str">
        <f>INDEX({"Montag";"Dienstag";"Mittwoch";"Donnerstag";"Freitag";"Samstag";"Sonntag"},WEEKDAY(B27,2))</f>
        <v>Donnerstag</v>
      </c>
      <c r="B27" s="57">
        <v>44336</v>
      </c>
      <c r="C27" s="33"/>
      <c r="D27" s="33"/>
      <c r="E27" s="33"/>
      <c r="F27" s="33"/>
      <c r="G27" s="34">
        <f t="shared" si="34"/>
        <v>0</v>
      </c>
      <c r="H27" s="34">
        <f t="shared" si="35"/>
        <v>0</v>
      </c>
      <c r="I27" s="36">
        <f t="shared" si="36"/>
        <v>0</v>
      </c>
      <c r="J27" s="20"/>
      <c r="K27" s="28">
        <f t="shared" si="26"/>
        <v>0</v>
      </c>
      <c r="L27" s="28">
        <f t="shared" si="26"/>
        <v>0</v>
      </c>
      <c r="M27" s="29">
        <f t="shared" si="27"/>
        <v>0</v>
      </c>
      <c r="N27" s="26">
        <f t="shared" si="28"/>
        <v>0</v>
      </c>
      <c r="O27" s="30">
        <f t="shared" si="13"/>
        <v>0</v>
      </c>
      <c r="P27" s="24">
        <f t="shared" si="29"/>
        <v>0</v>
      </c>
      <c r="Q27" s="24">
        <f t="shared" si="30"/>
        <v>0</v>
      </c>
      <c r="R27" s="29">
        <f t="shared" si="31"/>
        <v>0</v>
      </c>
      <c r="S27" s="31">
        <f t="shared" si="32"/>
        <v>0</v>
      </c>
      <c r="T27" s="28">
        <f t="shared" si="14"/>
        <v>0</v>
      </c>
      <c r="U27" s="28">
        <f t="shared" si="14"/>
        <v>0</v>
      </c>
      <c r="V27" s="29">
        <f t="shared" si="4"/>
        <v>0</v>
      </c>
      <c r="W27" s="26">
        <f t="shared" si="15"/>
        <v>0</v>
      </c>
      <c r="X27" s="30">
        <f t="shared" si="16"/>
        <v>0</v>
      </c>
      <c r="Y27" s="24">
        <f t="shared" si="17"/>
        <v>0</v>
      </c>
      <c r="Z27" s="24">
        <f t="shared" si="5"/>
        <v>0</v>
      </c>
      <c r="AA27" s="29">
        <f t="shared" si="6"/>
        <v>0</v>
      </c>
      <c r="AB27" s="31">
        <f t="shared" si="7"/>
        <v>0</v>
      </c>
      <c r="AC27" s="15" t="s">
        <v>50</v>
      </c>
      <c r="AD27" s="32" t="str">
        <f>INDEX({"Montag";"Dienstag";"Mittwoch";"Donnerstag";"Freitag";"Samstag";"Sonntag"},WEEKDAY(B27,2))</f>
        <v>Donnerstag</v>
      </c>
    </row>
    <row r="28" spans="1:30" s="2" customFormat="1" ht="16.5" thickBot="1" x14ac:dyDescent="0.3">
      <c r="A28" s="35" t="str">
        <f>INDEX({"Montag";"Dienstag";"Mittwoch";"Donnerstag";"Freitag";"Samstag";"Sonntag"},WEEKDAY(B28,2))</f>
        <v>Freitag</v>
      </c>
      <c r="B28" s="57">
        <v>44337</v>
      </c>
      <c r="C28" s="33"/>
      <c r="D28" s="33"/>
      <c r="E28" s="33"/>
      <c r="F28" s="33"/>
      <c r="G28" s="34">
        <f t="shared" si="34"/>
        <v>0</v>
      </c>
      <c r="H28" s="34">
        <f t="shared" si="35"/>
        <v>0</v>
      </c>
      <c r="I28" s="36">
        <f t="shared" si="36"/>
        <v>0</v>
      </c>
      <c r="J28" s="20"/>
      <c r="K28" s="28">
        <f t="shared" si="26"/>
        <v>0</v>
      </c>
      <c r="L28" s="28">
        <f t="shared" si="26"/>
        <v>0</v>
      </c>
      <c r="M28" s="29">
        <f t="shared" si="27"/>
        <v>0</v>
      </c>
      <c r="N28" s="26">
        <f t="shared" si="28"/>
        <v>0</v>
      </c>
      <c r="O28" s="30">
        <f t="shared" si="13"/>
        <v>0</v>
      </c>
      <c r="P28" s="24">
        <f t="shared" si="29"/>
        <v>0</v>
      </c>
      <c r="Q28" s="24">
        <f t="shared" si="30"/>
        <v>0</v>
      </c>
      <c r="R28" s="29">
        <f t="shared" si="31"/>
        <v>0</v>
      </c>
      <c r="S28" s="31">
        <f t="shared" si="32"/>
        <v>0</v>
      </c>
      <c r="T28" s="28">
        <f t="shared" si="14"/>
        <v>0</v>
      </c>
      <c r="U28" s="28">
        <f t="shared" si="14"/>
        <v>0</v>
      </c>
      <c r="V28" s="29">
        <f t="shared" si="4"/>
        <v>0</v>
      </c>
      <c r="W28" s="26">
        <f t="shared" si="15"/>
        <v>0</v>
      </c>
      <c r="X28" s="30">
        <f t="shared" si="16"/>
        <v>0</v>
      </c>
      <c r="Y28" s="24">
        <f t="shared" si="17"/>
        <v>0</v>
      </c>
      <c r="Z28" s="24">
        <f t="shared" si="5"/>
        <v>0</v>
      </c>
      <c r="AA28" s="29">
        <f t="shared" si="6"/>
        <v>0</v>
      </c>
      <c r="AB28" s="31">
        <f t="shared" si="7"/>
        <v>0</v>
      </c>
      <c r="AC28" s="15" t="str">
        <f t="shared" si="33"/>
        <v>nein</v>
      </c>
      <c r="AD28" s="32" t="str">
        <f>INDEX({"Montag";"Dienstag";"Mittwoch";"Donnerstag";"Freitag";"Samstag";"Sonntag"},WEEKDAY(B28,2))</f>
        <v>Freitag</v>
      </c>
    </row>
    <row r="29" spans="1:30" s="2" customFormat="1" ht="16.5" thickBot="1" x14ac:dyDescent="0.3">
      <c r="A29" s="35" t="str">
        <f>INDEX({"Montag";"Dienstag";"Mittwoch";"Donnerstag";"Freitag";"Samstag";"Sonntag"},WEEKDAY(B29,2))</f>
        <v>Samstag</v>
      </c>
      <c r="B29" s="57">
        <v>44338</v>
      </c>
      <c r="C29" s="33"/>
      <c r="D29" s="33"/>
      <c r="E29" s="33"/>
      <c r="F29" s="33"/>
      <c r="G29" s="34">
        <f t="shared" si="34"/>
        <v>0</v>
      </c>
      <c r="H29" s="34">
        <f t="shared" si="35"/>
        <v>0</v>
      </c>
      <c r="I29" s="36">
        <f t="shared" si="36"/>
        <v>0</v>
      </c>
      <c r="J29" s="20"/>
      <c r="K29" s="28">
        <f t="shared" si="26"/>
        <v>0</v>
      </c>
      <c r="L29" s="28">
        <f t="shared" si="26"/>
        <v>0</v>
      </c>
      <c r="M29" s="29">
        <f t="shared" si="27"/>
        <v>0</v>
      </c>
      <c r="N29" s="26">
        <f t="shared" si="28"/>
        <v>0</v>
      </c>
      <c r="O29" s="30">
        <f t="shared" si="13"/>
        <v>0</v>
      </c>
      <c r="P29" s="24">
        <f t="shared" si="29"/>
        <v>0</v>
      </c>
      <c r="Q29" s="24">
        <f t="shared" si="30"/>
        <v>0</v>
      </c>
      <c r="R29" s="29">
        <f t="shared" si="31"/>
        <v>0</v>
      </c>
      <c r="S29" s="31">
        <f t="shared" si="32"/>
        <v>0</v>
      </c>
      <c r="T29" s="28">
        <f t="shared" si="14"/>
        <v>0</v>
      </c>
      <c r="U29" s="28">
        <f t="shared" si="14"/>
        <v>0</v>
      </c>
      <c r="V29" s="29">
        <f t="shared" si="4"/>
        <v>0</v>
      </c>
      <c r="W29" s="26">
        <f t="shared" si="15"/>
        <v>0</v>
      </c>
      <c r="X29" s="30">
        <f t="shared" si="16"/>
        <v>0</v>
      </c>
      <c r="Y29" s="24">
        <f t="shared" si="17"/>
        <v>0</v>
      </c>
      <c r="Z29" s="24">
        <f t="shared" si="5"/>
        <v>0</v>
      </c>
      <c r="AA29" s="29">
        <f t="shared" si="6"/>
        <v>0</v>
      </c>
      <c r="AB29" s="31">
        <f t="shared" si="7"/>
        <v>0</v>
      </c>
      <c r="AC29" s="15" t="str">
        <f t="shared" si="33"/>
        <v>ja</v>
      </c>
      <c r="AD29" s="32" t="str">
        <f>INDEX({"Montag";"Dienstag";"Mittwoch";"Donnerstag";"Freitag";"Samstag";"Sonntag"},WEEKDAY(B29,2))</f>
        <v>Samstag</v>
      </c>
    </row>
    <row r="30" spans="1:30" s="2" customFormat="1" ht="16.5" thickBot="1" x14ac:dyDescent="0.3">
      <c r="A30" s="37" t="str">
        <f>INDEX({"Montag";"Dienstag";"Mittwoch";"Donnerstag";"Freitag";"Samstag";"Sonntag"},WEEKDAY(B30,2))</f>
        <v>Sonntag</v>
      </c>
      <c r="B30" s="57">
        <v>44339</v>
      </c>
      <c r="C30" s="38"/>
      <c r="D30" s="38"/>
      <c r="E30" s="38"/>
      <c r="F30" s="38"/>
      <c r="G30" s="39">
        <f t="shared" si="34"/>
        <v>0</v>
      </c>
      <c r="H30" s="39">
        <f t="shared" si="35"/>
        <v>0</v>
      </c>
      <c r="I30" s="40">
        <f t="shared" si="36"/>
        <v>0</v>
      </c>
      <c r="J30" s="20"/>
      <c r="K30" s="28">
        <f t="shared" si="26"/>
        <v>0</v>
      </c>
      <c r="L30" s="28">
        <f t="shared" si="26"/>
        <v>0</v>
      </c>
      <c r="M30" s="29">
        <f t="shared" si="27"/>
        <v>0</v>
      </c>
      <c r="N30" s="26">
        <f t="shared" si="28"/>
        <v>0</v>
      </c>
      <c r="O30" s="30">
        <f t="shared" si="13"/>
        <v>0</v>
      </c>
      <c r="P30" s="24">
        <f t="shared" si="29"/>
        <v>0</v>
      </c>
      <c r="Q30" s="24">
        <f t="shared" si="30"/>
        <v>0</v>
      </c>
      <c r="R30" s="29">
        <f t="shared" si="31"/>
        <v>0</v>
      </c>
      <c r="S30" s="31">
        <f t="shared" si="32"/>
        <v>0</v>
      </c>
      <c r="T30" s="28">
        <f t="shared" si="14"/>
        <v>0</v>
      </c>
      <c r="U30" s="28">
        <f t="shared" si="14"/>
        <v>0</v>
      </c>
      <c r="V30" s="29">
        <f t="shared" si="4"/>
        <v>0</v>
      </c>
      <c r="W30" s="26">
        <f t="shared" si="15"/>
        <v>0</v>
      </c>
      <c r="X30" s="30">
        <f t="shared" si="16"/>
        <v>0</v>
      </c>
      <c r="Y30" s="24">
        <f t="shared" si="17"/>
        <v>0</v>
      </c>
      <c r="Z30" s="24">
        <f t="shared" si="5"/>
        <v>0</v>
      </c>
      <c r="AA30" s="29">
        <f t="shared" si="6"/>
        <v>0</v>
      </c>
      <c r="AB30" s="31">
        <f t="shared" si="7"/>
        <v>0</v>
      </c>
      <c r="AC30" s="15" t="str">
        <f t="shared" si="33"/>
        <v>ja</v>
      </c>
      <c r="AD30" s="32" t="str">
        <f>INDEX({"Montag";"Dienstag";"Mittwoch";"Donnerstag";"Freitag";"Samstag";"Sonntag"},WEEKDAY(B30,2))</f>
        <v>Sonntag</v>
      </c>
    </row>
    <row r="31" spans="1:30" s="2" customFormat="1" ht="16.5" thickBot="1" x14ac:dyDescent="0.3">
      <c r="A31" s="49"/>
      <c r="B31" s="41"/>
      <c r="D31" s="84" t="s">
        <v>44</v>
      </c>
      <c r="E31" s="85"/>
      <c r="F31" s="86">
        <f>SUM(G24:G30)+SUM(H24:H30)+SUM(I24:I30)</f>
        <v>0</v>
      </c>
      <c r="G31" s="41"/>
      <c r="H31" s="41"/>
      <c r="I31" s="50"/>
      <c r="J31" s="20"/>
      <c r="K31" s="28"/>
      <c r="L31" s="28"/>
      <c r="M31" s="29"/>
      <c r="N31" s="26"/>
      <c r="O31" s="30"/>
      <c r="P31" s="24"/>
      <c r="Q31" s="24"/>
      <c r="R31" s="29"/>
      <c r="S31" s="31"/>
      <c r="T31" s="28"/>
      <c r="U31" s="28"/>
      <c r="V31" s="29"/>
      <c r="W31" s="26"/>
      <c r="X31" s="30"/>
      <c r="Y31" s="24"/>
      <c r="Z31" s="24"/>
      <c r="AA31" s="29"/>
      <c r="AB31" s="31"/>
      <c r="AC31" s="15"/>
      <c r="AD31" s="32"/>
    </row>
    <row r="32" spans="1:30" s="2" customFormat="1" ht="16.5" thickBot="1" x14ac:dyDescent="0.3">
      <c r="A32" s="56" t="str">
        <f>INDEX({"Montag";"Dienstag";"Mittwoch";"Donnerstag";"Freitag";"Samstag";"Sonntag"},WEEKDAY(B32,2))</f>
        <v>Montag</v>
      </c>
      <c r="B32" s="57">
        <v>44340</v>
      </c>
      <c r="C32" s="58"/>
      <c r="D32" s="58"/>
      <c r="E32" s="58"/>
      <c r="F32" s="58"/>
      <c r="G32" s="59">
        <f>IF(AC32="ja",0,R32)+IF(AC32="ja",0,AA32)</f>
        <v>0</v>
      </c>
      <c r="H32" s="59">
        <f>((M32+V32)-G32-I32)</f>
        <v>0</v>
      </c>
      <c r="I32" s="60">
        <f>IF(AC32="ja",0,(N32+O32))+IF(AC32="ja",0,(W32+X32))</f>
        <v>0</v>
      </c>
      <c r="J32" s="20"/>
      <c r="K32" s="28">
        <f t="shared" ref="K32:L38" si="37">C32*24</f>
        <v>0</v>
      </c>
      <c r="L32" s="28">
        <f t="shared" si="37"/>
        <v>0</v>
      </c>
      <c r="M32" s="29">
        <f t="shared" ref="M32:M38" si="38">IF(L32&lt;K32,-(L32-K32),L32-K32)</f>
        <v>0</v>
      </c>
      <c r="N32" s="26">
        <f t="shared" ref="N32:N38" si="39">IF(K32=0,0,IF(K32&lt;=5,IF(L32&lt;5,M32,5-K32)))</f>
        <v>0</v>
      </c>
      <c r="O32" s="30">
        <f t="shared" si="13"/>
        <v>0</v>
      </c>
      <c r="P32" s="24">
        <f t="shared" ref="P32:P38" si="40">IF(C32="",0,IF(K32&lt;8,8,K32))</f>
        <v>0</v>
      </c>
      <c r="Q32" s="24">
        <f t="shared" ref="Q32:Q38" si="41">IF(L32&gt;18,18,L32)</f>
        <v>0</v>
      </c>
      <c r="R32" s="29">
        <f t="shared" ref="R32:R38" si="42">IF(Q32&lt;P32,0,Q32-P32)</f>
        <v>0</v>
      </c>
      <c r="S32" s="31">
        <f t="shared" ref="S32:S38" si="43">M32-N32-O32-R32</f>
        <v>0</v>
      </c>
      <c r="T32" s="28">
        <f t="shared" si="14"/>
        <v>0</v>
      </c>
      <c r="U32" s="28">
        <f t="shared" si="14"/>
        <v>0</v>
      </c>
      <c r="V32" s="29">
        <f t="shared" si="4"/>
        <v>0</v>
      </c>
      <c r="W32" s="26">
        <f t="shared" si="15"/>
        <v>0</v>
      </c>
      <c r="X32" s="30">
        <f t="shared" si="16"/>
        <v>0</v>
      </c>
      <c r="Y32" s="24">
        <f t="shared" si="17"/>
        <v>0</v>
      </c>
      <c r="Z32" s="24">
        <f t="shared" si="5"/>
        <v>0</v>
      </c>
      <c r="AA32" s="29">
        <f t="shared" si="6"/>
        <v>0</v>
      </c>
      <c r="AB32" s="31">
        <f t="shared" si="7"/>
        <v>0</v>
      </c>
      <c r="AC32" s="15" t="s">
        <v>45</v>
      </c>
      <c r="AD32" s="32" t="str">
        <f>INDEX({"Montag";"Dienstag";"Mittwoch";"Donnerstag";"Freitag";"Samstag";"Sonntag"},WEEKDAY(B32,2))</f>
        <v>Montag</v>
      </c>
    </row>
    <row r="33" spans="1:34" ht="16.5" thickBot="1" x14ac:dyDescent="0.3">
      <c r="A33" s="35" t="str">
        <f>INDEX({"Montag";"Dienstag";"Mittwoch";"Donnerstag";"Freitag";"Samstag";"Sonntag"},WEEKDAY(B33,2))</f>
        <v>Dienstag</v>
      </c>
      <c r="B33" s="57">
        <v>44341</v>
      </c>
      <c r="C33" s="33"/>
      <c r="D33" s="33"/>
      <c r="E33" s="33"/>
      <c r="F33" s="33"/>
      <c r="G33" s="34">
        <f t="shared" ref="G33:G38" si="44">IF(AC33="ja",0,R33)+IF(AC33="ja",0,AA33)</f>
        <v>0</v>
      </c>
      <c r="H33" s="34">
        <f t="shared" ref="H33:H38" si="45">((M33+V33)-G33-I33)</f>
        <v>0</v>
      </c>
      <c r="I33" s="36">
        <f t="shared" ref="I33:I38" si="46">IF(AC33="ja",0,(N33+O33))+IF(AC33="ja",0,(W33+X33))</f>
        <v>0</v>
      </c>
      <c r="J33" s="20"/>
      <c r="K33" s="28">
        <f t="shared" si="37"/>
        <v>0</v>
      </c>
      <c r="L33" s="28">
        <f t="shared" si="37"/>
        <v>0</v>
      </c>
      <c r="M33" s="29">
        <f t="shared" si="38"/>
        <v>0</v>
      </c>
      <c r="N33" s="26">
        <f t="shared" si="39"/>
        <v>0</v>
      </c>
      <c r="O33" s="30">
        <f t="shared" si="13"/>
        <v>0</v>
      </c>
      <c r="P33" s="24">
        <f t="shared" si="40"/>
        <v>0</v>
      </c>
      <c r="Q33" s="24">
        <f t="shared" si="41"/>
        <v>0</v>
      </c>
      <c r="R33" s="29">
        <f t="shared" si="42"/>
        <v>0</v>
      </c>
      <c r="S33" s="31">
        <f t="shared" si="43"/>
        <v>0</v>
      </c>
      <c r="T33" s="28">
        <f t="shared" si="14"/>
        <v>0</v>
      </c>
      <c r="U33" s="28">
        <f t="shared" si="14"/>
        <v>0</v>
      </c>
      <c r="V33" s="29">
        <f t="shared" si="4"/>
        <v>0</v>
      </c>
      <c r="W33" s="26">
        <f t="shared" si="15"/>
        <v>0</v>
      </c>
      <c r="X33" s="30">
        <f t="shared" si="16"/>
        <v>0</v>
      </c>
      <c r="Y33" s="24">
        <f t="shared" si="17"/>
        <v>0</v>
      </c>
      <c r="Z33" s="24">
        <f t="shared" si="5"/>
        <v>0</v>
      </c>
      <c r="AA33" s="29">
        <f t="shared" si="6"/>
        <v>0</v>
      </c>
      <c r="AB33" s="31">
        <f t="shared" si="7"/>
        <v>0</v>
      </c>
      <c r="AC33" s="15" t="str">
        <f t="shared" ref="AC33:AC38" si="47">IF(WEEKDAY(B33)=1,"ja",IF(WEEKDAY(B33)=7,"ja","nein"))</f>
        <v>nein</v>
      </c>
      <c r="AD33" s="32" t="str">
        <f>INDEX({"Montag";"Dienstag";"Mittwoch";"Donnerstag";"Freitag";"Samstag";"Sonntag"},WEEKDAY(B33,2))</f>
        <v>Dienstag</v>
      </c>
      <c r="AE33" s="2"/>
      <c r="AF33" s="2"/>
      <c r="AG33" s="2"/>
      <c r="AH33" s="2"/>
    </row>
    <row r="34" spans="1:34" ht="16.5" thickBot="1" x14ac:dyDescent="0.3">
      <c r="A34" s="35" t="str">
        <f>INDEX({"Montag";"Dienstag";"Mittwoch";"Donnerstag";"Freitag";"Samstag";"Sonntag"},WEEKDAY(B34,2))</f>
        <v>Mittwoch</v>
      </c>
      <c r="B34" s="57">
        <v>44342</v>
      </c>
      <c r="C34" s="33"/>
      <c r="D34" s="33"/>
      <c r="E34" s="33"/>
      <c r="F34" s="33"/>
      <c r="G34" s="34">
        <f t="shared" si="44"/>
        <v>0</v>
      </c>
      <c r="H34" s="34">
        <f t="shared" si="45"/>
        <v>0</v>
      </c>
      <c r="I34" s="36">
        <f t="shared" si="46"/>
        <v>0</v>
      </c>
      <c r="J34" s="20"/>
      <c r="K34" s="28">
        <f t="shared" si="37"/>
        <v>0</v>
      </c>
      <c r="L34" s="28">
        <f t="shared" si="37"/>
        <v>0</v>
      </c>
      <c r="M34" s="29">
        <f t="shared" si="38"/>
        <v>0</v>
      </c>
      <c r="N34" s="26">
        <f t="shared" si="39"/>
        <v>0</v>
      </c>
      <c r="O34" s="30">
        <f t="shared" si="13"/>
        <v>0</v>
      </c>
      <c r="P34" s="24">
        <f t="shared" si="40"/>
        <v>0</v>
      </c>
      <c r="Q34" s="24">
        <f t="shared" si="41"/>
        <v>0</v>
      </c>
      <c r="R34" s="29">
        <f t="shared" si="42"/>
        <v>0</v>
      </c>
      <c r="S34" s="31">
        <f t="shared" si="43"/>
        <v>0</v>
      </c>
      <c r="T34" s="28">
        <f t="shared" si="14"/>
        <v>0</v>
      </c>
      <c r="U34" s="28">
        <f t="shared" si="14"/>
        <v>0</v>
      </c>
      <c r="V34" s="29">
        <f t="shared" si="4"/>
        <v>0</v>
      </c>
      <c r="W34" s="26">
        <f t="shared" si="15"/>
        <v>0</v>
      </c>
      <c r="X34" s="30">
        <f t="shared" si="16"/>
        <v>0</v>
      </c>
      <c r="Y34" s="24">
        <f t="shared" si="17"/>
        <v>0</v>
      </c>
      <c r="Z34" s="24">
        <f t="shared" si="5"/>
        <v>0</v>
      </c>
      <c r="AA34" s="29">
        <f t="shared" si="6"/>
        <v>0</v>
      </c>
      <c r="AB34" s="31">
        <f t="shared" si="7"/>
        <v>0</v>
      </c>
      <c r="AC34" s="15" t="str">
        <f t="shared" si="47"/>
        <v>nein</v>
      </c>
      <c r="AD34" s="32" t="str">
        <f>INDEX({"Montag";"Dienstag";"Mittwoch";"Donnerstag";"Freitag";"Samstag";"Sonntag"},WEEKDAY(B34,2))</f>
        <v>Mittwoch</v>
      </c>
      <c r="AE34" s="2"/>
      <c r="AF34" s="2"/>
      <c r="AG34" s="2"/>
      <c r="AH34" s="2"/>
    </row>
    <row r="35" spans="1:34" ht="16.5" thickBot="1" x14ac:dyDescent="0.3">
      <c r="A35" s="35" t="str">
        <f>INDEX({"Montag";"Dienstag";"Mittwoch";"Donnerstag";"Freitag";"Samstag";"Sonntag"},WEEKDAY(B35,2))</f>
        <v>Donnerstag</v>
      </c>
      <c r="B35" s="57">
        <v>44343</v>
      </c>
      <c r="C35" s="33"/>
      <c r="D35" s="33"/>
      <c r="E35" s="33"/>
      <c r="F35" s="33"/>
      <c r="G35" s="34">
        <f t="shared" si="44"/>
        <v>0</v>
      </c>
      <c r="H35" s="34">
        <f t="shared" si="45"/>
        <v>0</v>
      </c>
      <c r="I35" s="36">
        <f t="shared" si="46"/>
        <v>0</v>
      </c>
      <c r="J35" s="20"/>
      <c r="K35" s="28">
        <f t="shared" si="37"/>
        <v>0</v>
      </c>
      <c r="L35" s="28">
        <f t="shared" si="37"/>
        <v>0</v>
      </c>
      <c r="M35" s="29">
        <f t="shared" si="38"/>
        <v>0</v>
      </c>
      <c r="N35" s="26">
        <f t="shared" si="39"/>
        <v>0</v>
      </c>
      <c r="O35" s="30">
        <f t="shared" si="13"/>
        <v>0</v>
      </c>
      <c r="P35" s="24">
        <f t="shared" si="40"/>
        <v>0</v>
      </c>
      <c r="Q35" s="24">
        <f t="shared" si="41"/>
        <v>0</v>
      </c>
      <c r="R35" s="29">
        <f t="shared" si="42"/>
        <v>0</v>
      </c>
      <c r="S35" s="31">
        <f t="shared" si="43"/>
        <v>0</v>
      </c>
      <c r="T35" s="28">
        <f t="shared" si="14"/>
        <v>0</v>
      </c>
      <c r="U35" s="28">
        <f t="shared" si="14"/>
        <v>0</v>
      </c>
      <c r="V35" s="29">
        <f t="shared" si="4"/>
        <v>0</v>
      </c>
      <c r="W35" s="26">
        <f t="shared" si="15"/>
        <v>0</v>
      </c>
      <c r="X35" s="30">
        <f t="shared" si="16"/>
        <v>0</v>
      </c>
      <c r="Y35" s="24">
        <f t="shared" si="17"/>
        <v>0</v>
      </c>
      <c r="Z35" s="24">
        <f t="shared" si="5"/>
        <v>0</v>
      </c>
      <c r="AA35" s="29">
        <f t="shared" si="6"/>
        <v>0</v>
      </c>
      <c r="AB35" s="31">
        <f t="shared" si="7"/>
        <v>0</v>
      </c>
      <c r="AC35" s="15" t="str">
        <f t="shared" si="47"/>
        <v>nein</v>
      </c>
      <c r="AD35" s="32" t="str">
        <f>INDEX({"Montag";"Dienstag";"Mittwoch";"Donnerstag";"Freitag";"Samstag";"Sonntag"},WEEKDAY(B35,2))</f>
        <v>Donnerstag</v>
      </c>
      <c r="AE35" s="2"/>
      <c r="AF35" s="2"/>
      <c r="AG35" s="2"/>
      <c r="AH35" s="2"/>
    </row>
    <row r="36" spans="1:34" ht="16.5" thickBot="1" x14ac:dyDescent="0.3">
      <c r="A36" s="35" t="str">
        <f>INDEX({"Montag";"Dienstag";"Mittwoch";"Donnerstag";"Freitag";"Samstag";"Sonntag"},WEEKDAY(B36,2))</f>
        <v>Freitag</v>
      </c>
      <c r="B36" s="57">
        <v>44344</v>
      </c>
      <c r="C36" s="33"/>
      <c r="D36" s="33"/>
      <c r="E36" s="33"/>
      <c r="F36" s="33"/>
      <c r="G36" s="34">
        <f t="shared" si="44"/>
        <v>0</v>
      </c>
      <c r="H36" s="34">
        <f t="shared" si="45"/>
        <v>0</v>
      </c>
      <c r="I36" s="36">
        <f t="shared" si="46"/>
        <v>0</v>
      </c>
      <c r="J36" s="20"/>
      <c r="K36" s="28">
        <f t="shared" si="37"/>
        <v>0</v>
      </c>
      <c r="L36" s="28">
        <f t="shared" si="37"/>
        <v>0</v>
      </c>
      <c r="M36" s="29">
        <f t="shared" si="38"/>
        <v>0</v>
      </c>
      <c r="N36" s="26">
        <f t="shared" si="39"/>
        <v>0</v>
      </c>
      <c r="O36" s="30">
        <f t="shared" si="13"/>
        <v>0</v>
      </c>
      <c r="P36" s="24">
        <f t="shared" si="40"/>
        <v>0</v>
      </c>
      <c r="Q36" s="24">
        <f t="shared" si="41"/>
        <v>0</v>
      </c>
      <c r="R36" s="29">
        <f t="shared" si="42"/>
        <v>0</v>
      </c>
      <c r="S36" s="31">
        <f t="shared" si="43"/>
        <v>0</v>
      </c>
      <c r="T36" s="28">
        <f t="shared" si="14"/>
        <v>0</v>
      </c>
      <c r="U36" s="28">
        <f t="shared" si="14"/>
        <v>0</v>
      </c>
      <c r="V36" s="29">
        <f t="shared" si="4"/>
        <v>0</v>
      </c>
      <c r="W36" s="26">
        <f t="shared" si="15"/>
        <v>0</v>
      </c>
      <c r="X36" s="30">
        <f t="shared" si="16"/>
        <v>0</v>
      </c>
      <c r="Y36" s="24">
        <f t="shared" si="17"/>
        <v>0</v>
      </c>
      <c r="Z36" s="24">
        <f t="shared" si="5"/>
        <v>0</v>
      </c>
      <c r="AA36" s="29">
        <f t="shared" si="6"/>
        <v>0</v>
      </c>
      <c r="AB36" s="31">
        <f t="shared" si="7"/>
        <v>0</v>
      </c>
      <c r="AC36" s="15" t="str">
        <f t="shared" si="47"/>
        <v>nein</v>
      </c>
      <c r="AD36" s="32" t="str">
        <f>INDEX({"Montag";"Dienstag";"Mittwoch";"Donnerstag";"Freitag";"Samstag";"Sonntag"},WEEKDAY(B36,2))</f>
        <v>Freitag</v>
      </c>
      <c r="AE36" s="2"/>
      <c r="AF36" s="2"/>
      <c r="AG36" s="2"/>
      <c r="AH36" s="2"/>
    </row>
    <row r="37" spans="1:34" ht="16.5" thickBot="1" x14ac:dyDescent="0.3">
      <c r="A37" s="35" t="str">
        <f>INDEX({"Montag";"Dienstag";"Mittwoch";"Donnerstag";"Freitag";"Samstag";"Sonntag"},WEEKDAY(B37,2))</f>
        <v>Samstag</v>
      </c>
      <c r="B37" s="57">
        <v>44345</v>
      </c>
      <c r="C37" s="33"/>
      <c r="D37" s="33"/>
      <c r="E37" s="33"/>
      <c r="F37" s="33"/>
      <c r="G37" s="34">
        <f t="shared" si="44"/>
        <v>0</v>
      </c>
      <c r="H37" s="34">
        <f t="shared" si="45"/>
        <v>0</v>
      </c>
      <c r="I37" s="36">
        <f t="shared" si="46"/>
        <v>0</v>
      </c>
      <c r="J37" s="20"/>
      <c r="K37" s="28">
        <f t="shared" si="37"/>
        <v>0</v>
      </c>
      <c r="L37" s="28">
        <f t="shared" si="37"/>
        <v>0</v>
      </c>
      <c r="M37" s="29">
        <f t="shared" si="38"/>
        <v>0</v>
      </c>
      <c r="N37" s="26">
        <f t="shared" si="39"/>
        <v>0</v>
      </c>
      <c r="O37" s="30">
        <f t="shared" si="13"/>
        <v>0</v>
      </c>
      <c r="P37" s="24">
        <f t="shared" si="40"/>
        <v>0</v>
      </c>
      <c r="Q37" s="24">
        <f t="shared" si="41"/>
        <v>0</v>
      </c>
      <c r="R37" s="29">
        <f t="shared" si="42"/>
        <v>0</v>
      </c>
      <c r="S37" s="31">
        <f t="shared" si="43"/>
        <v>0</v>
      </c>
      <c r="T37" s="28">
        <f t="shared" si="14"/>
        <v>0</v>
      </c>
      <c r="U37" s="28">
        <f t="shared" si="14"/>
        <v>0</v>
      </c>
      <c r="V37" s="29">
        <f t="shared" si="4"/>
        <v>0</v>
      </c>
      <c r="W37" s="26">
        <f t="shared" si="15"/>
        <v>0</v>
      </c>
      <c r="X37" s="30">
        <f t="shared" si="16"/>
        <v>0</v>
      </c>
      <c r="Y37" s="24">
        <f t="shared" si="17"/>
        <v>0</v>
      </c>
      <c r="Z37" s="24">
        <f t="shared" si="5"/>
        <v>0</v>
      </c>
      <c r="AA37" s="29">
        <f t="shared" si="6"/>
        <v>0</v>
      </c>
      <c r="AB37" s="31">
        <f t="shared" si="7"/>
        <v>0</v>
      </c>
      <c r="AC37" s="15" t="str">
        <f t="shared" si="47"/>
        <v>ja</v>
      </c>
      <c r="AD37" s="32" t="str">
        <f>INDEX({"Montag";"Dienstag";"Mittwoch";"Donnerstag";"Freitag";"Samstag";"Sonntag"},WEEKDAY(B37,2))</f>
        <v>Samstag</v>
      </c>
      <c r="AE37" s="2"/>
      <c r="AF37" s="2"/>
      <c r="AG37" s="2"/>
      <c r="AH37" s="2"/>
    </row>
    <row r="38" spans="1:34" ht="16.5" thickBot="1" x14ac:dyDescent="0.3">
      <c r="A38" s="37" t="str">
        <f>INDEX({"Montag";"Dienstag";"Mittwoch";"Donnerstag";"Freitag";"Samstag";"Sonntag"},WEEKDAY(B38,2))</f>
        <v>Sonntag</v>
      </c>
      <c r="B38" s="57">
        <v>44346</v>
      </c>
      <c r="C38" s="38"/>
      <c r="D38" s="38"/>
      <c r="E38" s="38"/>
      <c r="F38" s="38"/>
      <c r="G38" s="39">
        <f t="shared" si="44"/>
        <v>0</v>
      </c>
      <c r="H38" s="39">
        <f t="shared" si="45"/>
        <v>0</v>
      </c>
      <c r="I38" s="40">
        <f t="shared" si="46"/>
        <v>0</v>
      </c>
      <c r="J38" s="20"/>
      <c r="K38" s="28">
        <f t="shared" si="37"/>
        <v>0</v>
      </c>
      <c r="L38" s="28">
        <f t="shared" si="37"/>
        <v>0</v>
      </c>
      <c r="M38" s="29">
        <f t="shared" si="38"/>
        <v>0</v>
      </c>
      <c r="N38" s="26">
        <f t="shared" si="39"/>
        <v>0</v>
      </c>
      <c r="O38" s="30">
        <f t="shared" si="13"/>
        <v>0</v>
      </c>
      <c r="P38" s="24">
        <f t="shared" si="40"/>
        <v>0</v>
      </c>
      <c r="Q38" s="24">
        <f t="shared" si="41"/>
        <v>0</v>
      </c>
      <c r="R38" s="29">
        <f t="shared" si="42"/>
        <v>0</v>
      </c>
      <c r="S38" s="31">
        <f t="shared" si="43"/>
        <v>0</v>
      </c>
      <c r="T38" s="28">
        <f t="shared" si="14"/>
        <v>0</v>
      </c>
      <c r="U38" s="28">
        <f t="shared" si="14"/>
        <v>0</v>
      </c>
      <c r="V38" s="29">
        <f t="shared" si="4"/>
        <v>0</v>
      </c>
      <c r="W38" s="26">
        <f t="shared" si="15"/>
        <v>0</v>
      </c>
      <c r="X38" s="30">
        <f t="shared" si="16"/>
        <v>0</v>
      </c>
      <c r="Y38" s="24">
        <f t="shared" si="17"/>
        <v>0</v>
      </c>
      <c r="Z38" s="24">
        <f t="shared" si="5"/>
        <v>0</v>
      </c>
      <c r="AA38" s="29">
        <f t="shared" si="6"/>
        <v>0</v>
      </c>
      <c r="AB38" s="31">
        <f t="shared" si="7"/>
        <v>0</v>
      </c>
      <c r="AC38" s="15" t="str">
        <f t="shared" si="47"/>
        <v>ja</v>
      </c>
      <c r="AD38" s="32" t="str">
        <f>INDEX({"Montag";"Dienstag";"Mittwoch";"Donnerstag";"Freitag";"Samstag";"Sonntag"},WEEKDAY(B38,2))</f>
        <v>Sonntag</v>
      </c>
      <c r="AE38" s="2"/>
      <c r="AF38" s="2"/>
      <c r="AG38" s="2"/>
      <c r="AH38" s="2"/>
    </row>
    <row r="39" spans="1:34" ht="16.5" thickBot="1" x14ac:dyDescent="0.3">
      <c r="A39" s="51"/>
      <c r="B39" s="45"/>
      <c r="C39" s="46"/>
      <c r="D39" s="84" t="s">
        <v>44</v>
      </c>
      <c r="E39" s="85"/>
      <c r="F39" s="86">
        <f>SUM(G32:G38)+SUM(H32:H38)+SUM(I32:I38)</f>
        <v>0</v>
      </c>
      <c r="G39" s="47"/>
      <c r="H39" s="47"/>
      <c r="I39" s="52"/>
      <c r="J39" s="20"/>
      <c r="K39" s="28"/>
      <c r="L39" s="28"/>
      <c r="M39" s="29"/>
      <c r="N39" s="26"/>
      <c r="O39" s="30"/>
      <c r="P39" s="24"/>
      <c r="Q39" s="24"/>
      <c r="R39" s="29"/>
      <c r="S39" s="31"/>
      <c r="T39" s="28">
        <f t="shared" si="14"/>
        <v>0</v>
      </c>
      <c r="U39" s="28">
        <f t="shared" si="14"/>
        <v>0</v>
      </c>
      <c r="V39" s="29">
        <f t="shared" si="4"/>
        <v>0</v>
      </c>
      <c r="W39" s="26">
        <f t="shared" si="15"/>
        <v>0</v>
      </c>
      <c r="X39" s="30">
        <f t="shared" si="16"/>
        <v>0</v>
      </c>
      <c r="Y39" s="24">
        <f t="shared" si="17"/>
        <v>0</v>
      </c>
      <c r="Z39" s="24">
        <f t="shared" si="5"/>
        <v>0</v>
      </c>
      <c r="AA39" s="29">
        <f t="shared" si="6"/>
        <v>0</v>
      </c>
      <c r="AB39" s="31">
        <f t="shared" si="7"/>
        <v>0</v>
      </c>
      <c r="AD39" s="32"/>
      <c r="AE39" s="2"/>
      <c r="AF39" s="2"/>
      <c r="AG39" s="2"/>
      <c r="AH39" s="2"/>
    </row>
    <row r="40" spans="1:34" ht="16.5" thickBot="1" x14ac:dyDescent="0.3">
      <c r="A40" s="113"/>
      <c r="B40" s="114"/>
      <c r="C40" s="114"/>
      <c r="D40" s="108" t="s">
        <v>51</v>
      </c>
      <c r="E40" s="109"/>
      <c r="F40" s="110">
        <f>F15+F23+F31+F39</f>
        <v>0</v>
      </c>
      <c r="G40" s="115"/>
      <c r="H40" s="114"/>
      <c r="I40" s="116"/>
      <c r="J40" s="20"/>
      <c r="K40" s="20"/>
      <c r="L40" s="20"/>
      <c r="M40" s="20"/>
      <c r="T40" s="20"/>
      <c r="U40" s="20"/>
      <c r="V40" s="20"/>
      <c r="AE40" s="2"/>
      <c r="AF40" s="2"/>
      <c r="AG40" s="2"/>
      <c r="AH40" s="2"/>
    </row>
    <row r="41" spans="1:34" ht="16.5" thickBot="1" x14ac:dyDescent="0.3">
      <c r="A41" s="41"/>
      <c r="B41" s="41"/>
      <c r="C41" s="41"/>
      <c r="D41" s="104" t="s">
        <v>11</v>
      </c>
      <c r="E41" s="41"/>
      <c r="F41" s="104" t="s">
        <v>11</v>
      </c>
      <c r="G41" s="103">
        <f>SUM(G8:G39)</f>
        <v>0</v>
      </c>
      <c r="H41" s="103">
        <f>SUM(H8:H39)</f>
        <v>0</v>
      </c>
      <c r="I41" s="103">
        <f>SUM(I8:I39)</f>
        <v>0</v>
      </c>
      <c r="J41" s="20"/>
      <c r="K41" s="20"/>
      <c r="L41" s="20"/>
      <c r="M41" s="20"/>
      <c r="T41" s="20"/>
      <c r="U41" s="20"/>
      <c r="V41" s="20"/>
      <c r="AE41" s="2"/>
      <c r="AF41" s="2"/>
      <c r="AG41" s="2"/>
      <c r="AH41" s="2"/>
    </row>
    <row r="42" spans="1:34" ht="16.5" thickBot="1" x14ac:dyDescent="0.3">
      <c r="A42" s="42"/>
      <c r="B42" s="42"/>
      <c r="C42" s="4"/>
      <c r="D42" s="61" t="s">
        <v>12</v>
      </c>
      <c r="E42" s="4"/>
      <c r="F42" s="61" t="s">
        <v>12</v>
      </c>
      <c r="G42" s="62">
        <v>5.48</v>
      </c>
      <c r="H42" s="62">
        <v>6.31</v>
      </c>
      <c r="I42" s="63">
        <v>3.84</v>
      </c>
      <c r="J42" s="14"/>
      <c r="K42" s="14"/>
      <c r="L42" s="14"/>
      <c r="M42" s="14"/>
      <c r="T42" s="14"/>
      <c r="U42" s="14"/>
      <c r="V42" s="14"/>
      <c r="W42" s="2"/>
      <c r="X42" s="2"/>
      <c r="Y42" s="2"/>
      <c r="Z42" s="2"/>
      <c r="AA42" s="2"/>
      <c r="AB42" s="2"/>
      <c r="AC42" s="2"/>
      <c r="AD42" s="2"/>
      <c r="AE42" s="2"/>
      <c r="AF42" s="2"/>
      <c r="AG42" s="2"/>
      <c r="AH42" s="2"/>
    </row>
    <row r="43" spans="1:34" ht="16.5" thickBot="1" x14ac:dyDescent="0.3">
      <c r="A43" s="3" t="s">
        <v>29</v>
      </c>
      <c r="B43" s="43">
        <f>G43+H43+I43</f>
        <v>0</v>
      </c>
      <c r="C43" s="4"/>
      <c r="D43" s="5" t="s">
        <v>13</v>
      </c>
      <c r="E43" s="4"/>
      <c r="F43" s="5" t="s">
        <v>13</v>
      </c>
      <c r="G43" s="64">
        <f>G41*G42</f>
        <v>0</v>
      </c>
      <c r="H43" s="65">
        <f t="shared" ref="H43:I43" si="48">H41*H42</f>
        <v>0</v>
      </c>
      <c r="I43" s="66">
        <f t="shared" si="48"/>
        <v>0</v>
      </c>
      <c r="J43" s="14"/>
      <c r="K43" s="14"/>
      <c r="L43" s="14"/>
      <c r="M43" s="14"/>
      <c r="T43" s="14"/>
      <c r="U43" s="14"/>
      <c r="V43" s="14"/>
      <c r="W43" s="2"/>
      <c r="X43" s="2"/>
      <c r="Y43" s="2"/>
      <c r="Z43" s="2"/>
      <c r="AA43" s="2"/>
      <c r="AB43" s="2"/>
      <c r="AC43" s="2"/>
      <c r="AD43" s="2"/>
      <c r="AE43" s="2"/>
      <c r="AF43" s="2"/>
      <c r="AG43" s="2"/>
      <c r="AH43" s="2"/>
    </row>
    <row r="44" spans="1:34" ht="12" customHeight="1" x14ac:dyDescent="0.25">
      <c r="A44" s="6" t="s">
        <v>30</v>
      </c>
      <c r="B44" s="7"/>
      <c r="C44" s="8"/>
      <c r="D44" s="9"/>
      <c r="E44" s="8"/>
      <c r="F44" s="9"/>
      <c r="G44" s="10"/>
      <c r="H44" s="6"/>
      <c r="I44" s="6"/>
      <c r="J44" s="14"/>
      <c r="K44" s="14"/>
      <c r="L44" s="14"/>
      <c r="M44" s="14"/>
      <c r="T44" s="14"/>
      <c r="U44" s="14"/>
      <c r="V44" s="14"/>
      <c r="W44" s="2"/>
      <c r="X44" s="2"/>
      <c r="Y44" s="2"/>
      <c r="Z44" s="2"/>
      <c r="AA44" s="2"/>
      <c r="AB44" s="2"/>
      <c r="AC44" s="2"/>
      <c r="AD44" s="2"/>
      <c r="AE44" s="2"/>
      <c r="AF44" s="2"/>
      <c r="AG44" s="2"/>
      <c r="AH44" s="2"/>
    </row>
    <row r="45" spans="1:34" ht="16.5" thickBot="1" x14ac:dyDescent="0.3">
      <c r="A45" s="1"/>
      <c r="B45" s="11"/>
      <c r="C45" s="4"/>
      <c r="D45" s="5"/>
      <c r="E45" s="4"/>
      <c r="F45" s="5"/>
      <c r="G45" s="12"/>
      <c r="H45" s="1"/>
      <c r="I45" s="1"/>
      <c r="J45" s="14"/>
      <c r="K45" s="14"/>
      <c r="L45" s="14"/>
      <c r="M45" s="14"/>
      <c r="T45" s="14"/>
      <c r="U45" s="14"/>
      <c r="V45" s="14"/>
      <c r="W45" s="2"/>
      <c r="X45" s="2"/>
      <c r="Y45" s="2"/>
      <c r="Z45" s="2"/>
      <c r="AA45" s="2"/>
      <c r="AB45" s="2"/>
      <c r="AC45" s="2"/>
      <c r="AD45" s="2"/>
      <c r="AE45" s="2"/>
      <c r="AF45" s="2"/>
      <c r="AG45" s="2"/>
      <c r="AH45" s="2"/>
    </row>
    <row r="46" spans="1:34" ht="16.5" thickBot="1" x14ac:dyDescent="0.3">
      <c r="A46" s="1" t="s">
        <v>14</v>
      </c>
      <c r="B46" s="44"/>
      <c r="C46" s="1"/>
      <c r="D46" s="1"/>
      <c r="E46" s="1"/>
      <c r="F46" s="1"/>
      <c r="G46" s="1"/>
      <c r="H46" s="1"/>
      <c r="I46" s="1"/>
      <c r="J46" s="14"/>
      <c r="K46" s="14"/>
      <c r="L46" s="14"/>
      <c r="M46" s="14"/>
      <c r="T46" s="14"/>
      <c r="U46" s="14"/>
      <c r="V46" s="14"/>
      <c r="W46" s="2"/>
      <c r="X46" s="2"/>
      <c r="Y46" s="2"/>
      <c r="Z46" s="2"/>
      <c r="AA46" s="2"/>
      <c r="AB46" s="2"/>
      <c r="AC46" s="2"/>
      <c r="AD46" s="2"/>
      <c r="AE46" s="2"/>
      <c r="AF46" s="2"/>
      <c r="AG46" s="2"/>
      <c r="AH46" s="2"/>
    </row>
    <row r="47" spans="1:34" ht="30.75" customHeight="1" x14ac:dyDescent="0.25">
      <c r="A47" s="137" t="s">
        <v>31</v>
      </c>
      <c r="B47" s="137"/>
      <c r="C47" s="137"/>
      <c r="D47" s="137"/>
      <c r="E47" s="137"/>
      <c r="F47" s="137"/>
      <c r="G47" s="137"/>
      <c r="H47" s="137"/>
      <c r="I47" s="137"/>
      <c r="J47" s="14"/>
      <c r="K47" s="14"/>
      <c r="L47" s="14"/>
      <c r="M47" s="14"/>
      <c r="T47" s="14"/>
      <c r="U47" s="14"/>
      <c r="V47" s="14"/>
      <c r="W47" s="2"/>
      <c r="X47" s="2"/>
      <c r="Y47" s="2"/>
      <c r="Z47" s="2"/>
      <c r="AA47" s="2"/>
      <c r="AB47" s="2"/>
      <c r="AC47" s="2"/>
      <c r="AD47" s="2"/>
      <c r="AE47" s="2"/>
      <c r="AF47" s="2"/>
      <c r="AG47" s="2"/>
      <c r="AH47" s="2"/>
    </row>
    <row r="48" spans="1:34" ht="15.75" x14ac:dyDescent="0.25">
      <c r="A48" s="97"/>
      <c r="B48" s="98"/>
      <c r="C48" s="98"/>
      <c r="D48" s="98"/>
      <c r="E48" s="98"/>
      <c r="F48" s="98"/>
      <c r="G48" s="97"/>
      <c r="H48" s="1"/>
      <c r="I48" s="1"/>
      <c r="J48" s="14"/>
      <c r="K48" s="14"/>
      <c r="L48" s="14"/>
      <c r="M48" s="14"/>
      <c r="T48" s="14"/>
      <c r="U48" s="14"/>
      <c r="V48" s="14"/>
      <c r="W48" s="2"/>
      <c r="X48" s="2"/>
      <c r="Y48" s="2"/>
      <c r="Z48" s="2"/>
      <c r="AA48" s="2"/>
      <c r="AB48" s="2"/>
      <c r="AC48" s="2"/>
      <c r="AD48" s="2"/>
      <c r="AE48" s="2"/>
      <c r="AF48" s="2"/>
      <c r="AG48" s="2"/>
      <c r="AH48" s="2"/>
    </row>
    <row r="49" spans="1:34" ht="15.75" x14ac:dyDescent="0.25">
      <c r="A49" s="1" t="s">
        <v>15</v>
      </c>
      <c r="B49" s="1"/>
      <c r="C49" s="1"/>
      <c r="D49" s="1" t="s">
        <v>16</v>
      </c>
      <c r="E49" s="1"/>
      <c r="F49" s="1"/>
      <c r="G49" s="1"/>
      <c r="H49" s="1"/>
      <c r="I49" s="1"/>
      <c r="J49" s="14"/>
      <c r="K49" s="14"/>
      <c r="L49" s="14"/>
      <c r="M49" s="14"/>
      <c r="T49" s="14"/>
      <c r="U49" s="14"/>
      <c r="V49" s="14"/>
      <c r="W49" s="2"/>
      <c r="X49" s="2"/>
      <c r="Y49" s="2"/>
      <c r="Z49" s="2"/>
      <c r="AA49" s="2"/>
      <c r="AB49" s="2"/>
      <c r="AC49" s="2"/>
      <c r="AD49" s="2"/>
      <c r="AE49" s="2"/>
      <c r="AF49" s="2"/>
      <c r="AG49" s="2"/>
      <c r="AH49" s="2"/>
    </row>
    <row r="50" spans="1:34" ht="15.75" x14ac:dyDescent="0.25">
      <c r="A50" s="1"/>
      <c r="B50" s="1"/>
      <c r="C50" s="1"/>
      <c r="D50" s="1"/>
      <c r="E50" s="1"/>
      <c r="F50" s="1"/>
      <c r="G50" s="1"/>
      <c r="H50" s="1"/>
      <c r="I50" s="1"/>
      <c r="J50" s="14"/>
      <c r="K50" s="14"/>
      <c r="L50" s="14"/>
      <c r="M50" s="14"/>
      <c r="T50" s="14"/>
      <c r="U50" s="14"/>
      <c r="V50" s="14"/>
      <c r="W50" s="2"/>
      <c r="X50" s="2"/>
      <c r="Y50" s="2"/>
      <c r="Z50" s="2"/>
      <c r="AA50" s="2"/>
      <c r="AB50" s="2"/>
      <c r="AC50" s="2"/>
      <c r="AD50" s="2"/>
      <c r="AE50" s="2"/>
      <c r="AF50" s="2"/>
      <c r="AG50" s="2"/>
      <c r="AH50" s="2"/>
    </row>
    <row r="51" spans="1:34" ht="15.75" x14ac:dyDescent="0.25">
      <c r="J51" s="14"/>
      <c r="K51" s="14"/>
      <c r="L51" s="14"/>
      <c r="M51" s="14"/>
      <c r="T51" s="14"/>
      <c r="U51" s="14"/>
      <c r="V51" s="14"/>
      <c r="W51" s="2"/>
      <c r="X51" s="2"/>
      <c r="Y51" s="2"/>
      <c r="Z51" s="2"/>
      <c r="AA51" s="2"/>
      <c r="AB51" s="2"/>
      <c r="AC51" s="2"/>
      <c r="AD51" s="2"/>
      <c r="AE51" s="2"/>
      <c r="AF51" s="2"/>
      <c r="AG51" s="2"/>
      <c r="AH51" s="2"/>
    </row>
    <row r="52" spans="1:34" ht="15.75" x14ac:dyDescent="0.25">
      <c r="J52" s="14"/>
      <c r="K52" s="14"/>
      <c r="L52" s="14"/>
      <c r="M52" s="14"/>
      <c r="T52" s="14"/>
      <c r="U52" s="14"/>
      <c r="V52" s="14"/>
      <c r="W52" s="2"/>
      <c r="X52" s="2"/>
      <c r="Y52" s="2"/>
      <c r="Z52" s="2"/>
      <c r="AA52" s="2"/>
      <c r="AB52" s="2"/>
      <c r="AC52" s="2"/>
      <c r="AD52" s="2"/>
      <c r="AE52" s="2"/>
      <c r="AF52" s="2"/>
      <c r="AG52" s="2"/>
      <c r="AH52" s="2"/>
    </row>
    <row r="53" spans="1:34" ht="15.75" x14ac:dyDescent="0.25">
      <c r="J53" s="14"/>
      <c r="K53" s="14"/>
      <c r="L53" s="14"/>
      <c r="M53" s="14"/>
      <c r="T53" s="14"/>
      <c r="U53" s="14"/>
      <c r="V53" s="14"/>
      <c r="W53" s="2"/>
      <c r="X53" s="2"/>
      <c r="Y53" s="2"/>
      <c r="Z53" s="2"/>
      <c r="AA53" s="2"/>
      <c r="AB53" s="2"/>
      <c r="AC53" s="2"/>
      <c r="AD53" s="2"/>
      <c r="AE53" s="2"/>
      <c r="AF53" s="2"/>
      <c r="AG53" s="2"/>
      <c r="AH53" s="2"/>
    </row>
    <row r="54" spans="1:34" ht="15.75" x14ac:dyDescent="0.25">
      <c r="J54" s="14"/>
      <c r="K54" s="14"/>
      <c r="L54" s="14"/>
      <c r="M54" s="14"/>
      <c r="T54" s="14"/>
      <c r="U54" s="14"/>
      <c r="V54" s="14"/>
      <c r="W54" s="2"/>
      <c r="X54" s="2"/>
      <c r="Y54" s="2"/>
      <c r="Z54" s="2"/>
      <c r="AA54" s="2"/>
      <c r="AB54" s="2"/>
      <c r="AC54" s="2"/>
      <c r="AD54" s="2"/>
      <c r="AE54" s="2"/>
      <c r="AF54" s="2"/>
      <c r="AG54" s="2"/>
      <c r="AH54" s="2"/>
    </row>
    <row r="55" spans="1:34" ht="15.75" x14ac:dyDescent="0.25">
      <c r="J55" s="14"/>
      <c r="K55" s="14"/>
      <c r="L55" s="14"/>
      <c r="M55" s="14"/>
      <c r="T55" s="14"/>
      <c r="U55" s="14"/>
      <c r="V55" s="14"/>
      <c r="W55" s="2"/>
      <c r="X55" s="2"/>
      <c r="Y55" s="2"/>
      <c r="Z55" s="2"/>
      <c r="AA55" s="2"/>
      <c r="AB55" s="2"/>
      <c r="AC55" s="2"/>
      <c r="AD55" s="2"/>
      <c r="AE55" s="2"/>
      <c r="AF55" s="2"/>
      <c r="AG55" s="2"/>
      <c r="AH55" s="2"/>
    </row>
    <row r="56" spans="1:34" ht="15.75" x14ac:dyDescent="0.25">
      <c r="J56" s="14"/>
      <c r="K56" s="14"/>
      <c r="L56" s="14"/>
      <c r="M56" s="14"/>
      <c r="T56" s="14"/>
      <c r="U56" s="14"/>
      <c r="V56" s="14"/>
      <c r="W56" s="2"/>
      <c r="X56" s="2"/>
      <c r="Y56" s="2"/>
      <c r="Z56" s="2"/>
      <c r="AA56" s="2"/>
      <c r="AB56" s="2"/>
      <c r="AC56" s="2"/>
      <c r="AD56" s="2"/>
      <c r="AE56" s="2"/>
      <c r="AF56" s="2"/>
      <c r="AG56" s="2"/>
      <c r="AH56" s="2"/>
    </row>
    <row r="57" spans="1:34" ht="15.75" x14ac:dyDescent="0.25">
      <c r="J57" s="14"/>
      <c r="K57" s="14"/>
      <c r="L57" s="14"/>
      <c r="M57" s="14"/>
      <c r="T57" s="14"/>
      <c r="U57" s="14"/>
      <c r="V57" s="14"/>
      <c r="W57" s="2"/>
      <c r="X57" s="2"/>
      <c r="Y57" s="2"/>
      <c r="Z57" s="2"/>
      <c r="AA57" s="2"/>
      <c r="AB57" s="2"/>
      <c r="AC57" s="2"/>
      <c r="AD57" s="2"/>
      <c r="AE57" s="2"/>
      <c r="AF57" s="2"/>
      <c r="AG57" s="2"/>
      <c r="AH57" s="2"/>
    </row>
    <row r="58" spans="1:34" ht="15.75" x14ac:dyDescent="0.25">
      <c r="J58" s="14"/>
      <c r="K58" s="14"/>
      <c r="L58" s="14"/>
      <c r="M58" s="14"/>
      <c r="T58" s="14"/>
      <c r="U58" s="14"/>
      <c r="V58" s="14"/>
      <c r="W58" s="2"/>
      <c r="X58" s="2"/>
      <c r="Y58" s="2"/>
      <c r="Z58" s="2"/>
      <c r="AA58" s="2"/>
      <c r="AB58" s="2"/>
      <c r="AC58" s="2"/>
      <c r="AD58" s="2"/>
      <c r="AE58" s="2"/>
      <c r="AF58" s="2"/>
      <c r="AG58" s="2"/>
      <c r="AH58" s="2"/>
    </row>
    <row r="59" spans="1:34" ht="15.75" x14ac:dyDescent="0.25">
      <c r="A59" s="1"/>
      <c r="B59" s="1"/>
      <c r="C59" s="1"/>
      <c r="D59" s="1"/>
      <c r="E59" s="1"/>
      <c r="F59" s="1"/>
      <c r="G59" s="1"/>
      <c r="H59" s="1"/>
      <c r="I59" s="1"/>
      <c r="J59" s="14"/>
      <c r="K59" s="14"/>
      <c r="L59" s="14"/>
      <c r="M59" s="14"/>
      <c r="T59" s="14"/>
      <c r="U59" s="14"/>
      <c r="V59" s="14"/>
      <c r="W59" s="2"/>
      <c r="X59" s="2"/>
      <c r="Y59" s="2"/>
      <c r="Z59" s="2"/>
      <c r="AA59" s="2"/>
      <c r="AB59" s="2"/>
      <c r="AC59" s="2"/>
      <c r="AD59" s="2"/>
      <c r="AE59" s="2"/>
      <c r="AF59" s="2"/>
      <c r="AG59" s="2"/>
      <c r="AH59" s="2"/>
    </row>
  </sheetData>
  <sheetProtection password="FA01" sheet="1" objects="1" scenarios="1"/>
  <mergeCells count="9">
    <mergeCell ref="G6:I6"/>
    <mergeCell ref="A47:I47"/>
    <mergeCell ref="A1:I1"/>
    <mergeCell ref="A2:C2"/>
    <mergeCell ref="D2:I2"/>
    <mergeCell ref="D3:I3"/>
    <mergeCell ref="G4:I4"/>
    <mergeCell ref="A5:I5"/>
    <mergeCell ref="E4:F4"/>
  </mergeCells>
  <pageMargins left="0.7" right="0.7" top="0.78740157499999996" bottom="0.78740157499999996"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workbookViewId="0">
      <selection activeCell="D2" sqref="D2:I2"/>
    </sheetView>
  </sheetViews>
  <sheetFormatPr baseColWidth="10" defaultRowHeight="15" x14ac:dyDescent="0.25"/>
  <cols>
    <col min="1" max="1" width="15" style="2" customWidth="1"/>
    <col min="2" max="3" width="11.42578125" style="2"/>
    <col min="4" max="4" width="11.42578125" style="13"/>
    <col min="5" max="5" width="13.7109375" style="2" customWidth="1"/>
    <col min="6" max="6" width="11.42578125" style="13"/>
    <col min="7" max="9" width="11.42578125" style="2"/>
    <col min="10"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30" width="11.42578125" style="15" hidden="1" customWidth="1"/>
    <col min="31" max="34" width="11.42578125" style="15" customWidth="1"/>
    <col min="35" max="35" width="11.42578125" style="2" customWidth="1"/>
    <col min="36" max="16384" width="11.42578125" style="2"/>
  </cols>
  <sheetData>
    <row r="1" spans="1:34" ht="16.5" thickBot="1" x14ac:dyDescent="0.3">
      <c r="A1" s="182" t="s">
        <v>48</v>
      </c>
      <c r="B1" s="183"/>
      <c r="C1" s="183"/>
      <c r="D1" s="184"/>
      <c r="E1" s="184"/>
      <c r="F1" s="184"/>
      <c r="G1" s="184"/>
      <c r="H1" s="185"/>
      <c r="I1" s="186"/>
      <c r="J1" s="14"/>
      <c r="K1" s="14"/>
      <c r="L1" s="14"/>
      <c r="M1" s="14"/>
      <c r="T1" s="14"/>
      <c r="U1" s="14"/>
      <c r="V1" s="14"/>
    </row>
    <row r="2" spans="1:34" ht="15.75" x14ac:dyDescent="0.25">
      <c r="A2" s="187" t="s">
        <v>0</v>
      </c>
      <c r="B2" s="188"/>
      <c r="C2" s="189"/>
      <c r="D2" s="190"/>
      <c r="E2" s="191"/>
      <c r="F2" s="191"/>
      <c r="G2" s="192"/>
      <c r="H2" s="192"/>
      <c r="I2" s="193"/>
      <c r="J2" s="16"/>
      <c r="K2" s="17" t="s">
        <v>25</v>
      </c>
      <c r="L2" s="16"/>
      <c r="M2" s="16"/>
      <c r="T2" s="17" t="s">
        <v>25</v>
      </c>
      <c r="U2" s="16"/>
      <c r="V2" s="16"/>
    </row>
    <row r="3" spans="1:34" ht="16.5" thickBot="1" x14ac:dyDescent="0.3">
      <c r="A3" s="55" t="s">
        <v>1</v>
      </c>
      <c r="B3" s="53"/>
      <c r="C3" s="54"/>
      <c r="D3" s="151"/>
      <c r="E3" s="152"/>
      <c r="F3" s="152"/>
      <c r="G3" s="153"/>
      <c r="H3" s="153"/>
      <c r="I3" s="154"/>
      <c r="J3" s="16"/>
      <c r="K3" s="17" t="s">
        <v>26</v>
      </c>
      <c r="L3" s="16"/>
      <c r="M3" s="16"/>
      <c r="T3" s="17" t="s">
        <v>26</v>
      </c>
      <c r="U3" s="16"/>
      <c r="V3" s="16"/>
    </row>
    <row r="4" spans="1:34" ht="15.75" x14ac:dyDescent="0.25">
      <c r="A4" s="95" t="s">
        <v>2</v>
      </c>
      <c r="B4" s="71"/>
      <c r="C4" s="72"/>
      <c r="D4" s="70" t="s">
        <v>53</v>
      </c>
      <c r="E4" s="161"/>
      <c r="F4" s="157"/>
      <c r="G4" s="155"/>
      <c r="H4" s="156"/>
      <c r="I4" s="157"/>
      <c r="J4" s="16"/>
      <c r="K4" s="16"/>
      <c r="N4" s="15" t="s">
        <v>32</v>
      </c>
      <c r="R4" s="16"/>
      <c r="S4" s="16"/>
      <c r="T4" s="16"/>
      <c r="W4" s="15" t="s">
        <v>32</v>
      </c>
      <c r="AG4" s="2"/>
      <c r="AH4" s="2"/>
    </row>
    <row r="5" spans="1:34" ht="15.75" x14ac:dyDescent="0.25">
      <c r="A5" s="158"/>
      <c r="B5" s="159"/>
      <c r="C5" s="159"/>
      <c r="D5" s="159"/>
      <c r="E5" s="159"/>
      <c r="F5" s="159"/>
      <c r="G5" s="159"/>
      <c r="H5" s="159"/>
      <c r="I5" s="160"/>
      <c r="J5" s="16"/>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4" ht="16.5" thickBot="1" x14ac:dyDescent="0.3">
      <c r="A6" s="73" t="s">
        <v>3</v>
      </c>
      <c r="B6" s="74" t="s">
        <v>4</v>
      </c>
      <c r="C6" s="74" t="s">
        <v>5</v>
      </c>
      <c r="D6" s="74" t="s">
        <v>6</v>
      </c>
      <c r="E6" s="74" t="s">
        <v>5</v>
      </c>
      <c r="F6" s="74" t="s">
        <v>6</v>
      </c>
      <c r="G6" s="134" t="s">
        <v>7</v>
      </c>
      <c r="H6" s="135"/>
      <c r="I6" s="136"/>
      <c r="J6" s="20"/>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4" ht="16.5" thickBot="1" x14ac:dyDescent="0.3">
      <c r="A7" s="87"/>
      <c r="B7" s="88"/>
      <c r="C7" s="88"/>
      <c r="D7" s="89"/>
      <c r="E7" s="88"/>
      <c r="F7" s="89"/>
      <c r="G7" s="90" t="s">
        <v>8</v>
      </c>
      <c r="H7" s="91" t="s">
        <v>9</v>
      </c>
      <c r="I7" s="92" t="s">
        <v>10</v>
      </c>
      <c r="J7" s="20"/>
      <c r="K7" s="21"/>
      <c r="L7" s="21"/>
      <c r="M7" s="21"/>
      <c r="N7" s="26"/>
      <c r="O7" s="26"/>
      <c r="P7" s="24" t="s">
        <v>23</v>
      </c>
      <c r="Q7" s="24" t="s">
        <v>6</v>
      </c>
      <c r="R7" s="24" t="s">
        <v>17</v>
      </c>
      <c r="S7" s="27"/>
      <c r="T7" s="21"/>
      <c r="U7" s="21"/>
      <c r="V7" s="21"/>
      <c r="W7" s="26"/>
      <c r="X7" s="26"/>
      <c r="Y7" s="24" t="s">
        <v>23</v>
      </c>
      <c r="Z7" s="24" t="s">
        <v>6</v>
      </c>
      <c r="AA7" s="24" t="s">
        <v>17</v>
      </c>
      <c r="AB7" s="27"/>
    </row>
    <row r="8" spans="1:34" ht="16.5" thickBot="1" x14ac:dyDescent="0.3">
      <c r="A8" s="56" t="str">
        <f>INDEX({"Montag";"Dienstag";"Mittwoch";"Donnerstag";"Freitag";"Samstag";"Sonntag"},WEEKDAY(B8,2))</f>
        <v>Montag</v>
      </c>
      <c r="B8" s="57">
        <v>44347</v>
      </c>
      <c r="C8" s="58"/>
      <c r="D8" s="58"/>
      <c r="E8" s="58"/>
      <c r="F8" s="58"/>
      <c r="G8" s="59">
        <f>IF(AC8="ja",0,R8)+IF(AC8="ja",0,AA8)</f>
        <v>0</v>
      </c>
      <c r="H8" s="59">
        <f>((M8+V8)-G8-I8)</f>
        <v>0</v>
      </c>
      <c r="I8" s="60">
        <f>IF(AC8="ja",0,(N8+O8))+IF(AC8="ja",0,(W8+X8))</f>
        <v>0</v>
      </c>
      <c r="J8" s="20"/>
      <c r="K8" s="28">
        <f>C8*24</f>
        <v>0</v>
      </c>
      <c r="L8" s="28">
        <f>D8*24</f>
        <v>0</v>
      </c>
      <c r="M8" s="29">
        <f t="shared" ref="M8:M22" si="0">IF(L8&lt;K8,-(L8-K8),L8-K8)</f>
        <v>0</v>
      </c>
      <c r="N8" s="26">
        <f>IF(K8=0,0,IF(K8&lt;=5,IF(L8&lt;5,M8,5-K8)))</f>
        <v>0</v>
      </c>
      <c r="O8" s="30">
        <f>IF(L8=0,0,IF(L8&gt;=22,IF(K8&gt;22,M8,L8-22)))</f>
        <v>0</v>
      </c>
      <c r="P8" s="24">
        <f>IF(C8="",0,IF(K8&lt;8,8,K8))</f>
        <v>0</v>
      </c>
      <c r="Q8" s="24">
        <f t="shared" ref="Q8:Q14" si="1">IF(L8&gt;18,18,L8)</f>
        <v>0</v>
      </c>
      <c r="R8" s="29">
        <f t="shared" ref="R8:R22" si="2">IF(Q8&lt;P8,0,Q8-P8)</f>
        <v>0</v>
      </c>
      <c r="S8" s="31">
        <f t="shared" ref="S8:S14" si="3">M8-N8-O8-R8</f>
        <v>0</v>
      </c>
      <c r="T8" s="28">
        <f>E8*24</f>
        <v>0</v>
      </c>
      <c r="U8" s="28">
        <f>F8*24</f>
        <v>0</v>
      </c>
      <c r="V8" s="29">
        <f t="shared" ref="V8:V46" si="4">IF(U8&lt;T8,-(U8-T8),U8-T8)</f>
        <v>0</v>
      </c>
      <c r="W8" s="26">
        <f>IF(T8=0,0,IF(T8&lt;=5,IF(U8&lt;5,V8,5-T8)))</f>
        <v>0</v>
      </c>
      <c r="X8" s="30">
        <f>IF(U8=0,0,IF(U8&gt;=22,IF(T8&gt;22,V8,U8-22)))</f>
        <v>0</v>
      </c>
      <c r="Y8" s="24">
        <f>IF(E8="",0,IF(T8&lt;8,8,T8))</f>
        <v>0</v>
      </c>
      <c r="Z8" s="24">
        <f t="shared" ref="Z8:Z46" si="5">IF(U8&gt;18,18,U8)</f>
        <v>0</v>
      </c>
      <c r="AA8" s="29">
        <f t="shared" ref="AA8:AA46" si="6">IF(Z8&lt;Y8,0,Z8-Y8)</f>
        <v>0</v>
      </c>
      <c r="AB8" s="31">
        <f t="shared" ref="AB8:AB46" si="7">V8-W8-X8-AA8</f>
        <v>0</v>
      </c>
      <c r="AC8" s="15" t="s">
        <v>50</v>
      </c>
      <c r="AD8" s="32" t="str">
        <f>INDEX({"Montag";"Dienstag";"Mittwoch";"Donnerstag";"Freitag";"Samstag";"Sonntag"},WEEKDAY(B8,2))</f>
        <v>Montag</v>
      </c>
    </row>
    <row r="9" spans="1:34" ht="16.5" thickBot="1" x14ac:dyDescent="0.3">
      <c r="A9" s="35" t="str">
        <f>INDEX({"Montag";"Dienstag";"Mittwoch";"Donnerstag";"Freitag";"Samstag";"Sonntag"},WEEKDAY(B9,2))</f>
        <v>Dienstag</v>
      </c>
      <c r="B9" s="57">
        <v>44348</v>
      </c>
      <c r="C9" s="33"/>
      <c r="D9" s="33"/>
      <c r="E9" s="33"/>
      <c r="F9" s="33"/>
      <c r="G9" s="34">
        <f t="shared" ref="G9:G14" si="8">IF(AC9="ja",0,R9)+IF(AC9="ja",0,AA9)</f>
        <v>0</v>
      </c>
      <c r="H9" s="34">
        <f t="shared" ref="H9:H14" si="9">((M9+V9)-G9-I9)</f>
        <v>0</v>
      </c>
      <c r="I9" s="36">
        <f t="shared" ref="I9:I14" si="10">IF(AC9="ja",0,(N9+O9))+IF(AC9="ja",0,(W9+X9))</f>
        <v>0</v>
      </c>
      <c r="J9" s="20"/>
      <c r="K9" s="28">
        <f t="shared" ref="K9:L22" si="11">C9*24</f>
        <v>0</v>
      </c>
      <c r="L9" s="28">
        <f t="shared" si="11"/>
        <v>0</v>
      </c>
      <c r="M9" s="29">
        <f t="shared" si="0"/>
        <v>0</v>
      </c>
      <c r="N9" s="26">
        <f>IF(K9=0,0,IF(K9&lt;=5,IF(L9&lt;5,M9,5-K9)))</f>
        <v>0</v>
      </c>
      <c r="O9" s="30">
        <f t="shared" ref="O9:O46" si="12">IF(L9=0,0,IF(L9&gt;=22,IF(K9&gt;22,M9,L9-22)))</f>
        <v>0</v>
      </c>
      <c r="P9" s="24">
        <f>IF(C9="",0,IF(K9&lt;8,8,K9))</f>
        <v>0</v>
      </c>
      <c r="Q9" s="24">
        <f t="shared" si="1"/>
        <v>0</v>
      </c>
      <c r="R9" s="29">
        <f t="shared" si="2"/>
        <v>0</v>
      </c>
      <c r="S9" s="31">
        <f t="shared" si="3"/>
        <v>0</v>
      </c>
      <c r="T9" s="28">
        <f t="shared" ref="T9:U40" si="13">E9*24</f>
        <v>0</v>
      </c>
      <c r="U9" s="28">
        <f t="shared" si="13"/>
        <v>0</v>
      </c>
      <c r="V9" s="29">
        <f t="shared" si="4"/>
        <v>0</v>
      </c>
      <c r="W9" s="26">
        <f t="shared" ref="W9:W46" si="14">IF(T9=0,0,IF(T9&lt;=5,IF(U9&lt;5,V9,5-T9)))</f>
        <v>0</v>
      </c>
      <c r="X9" s="30">
        <f t="shared" ref="X9:X46" si="15">IF(U9=0,0,IF(U9&gt;=22,IF(T9&gt;22,V9,U9-22)))</f>
        <v>0</v>
      </c>
      <c r="Y9" s="24">
        <f t="shared" ref="Y9:Y46" si="16">IF(E9="",0,IF(T9&lt;8,8,T9))</f>
        <v>0</v>
      </c>
      <c r="Z9" s="24">
        <f t="shared" si="5"/>
        <v>0</v>
      </c>
      <c r="AA9" s="29">
        <f t="shared" si="6"/>
        <v>0</v>
      </c>
      <c r="AB9" s="31">
        <f t="shared" si="7"/>
        <v>0</v>
      </c>
      <c r="AC9" s="15" t="str">
        <f t="shared" ref="AC9:AC14" si="17">IF(WEEKDAY(B9)=1,"ja",IF(WEEKDAY(B9)=7,"ja","nein"))</f>
        <v>nein</v>
      </c>
      <c r="AD9" s="32" t="str">
        <f>INDEX({"Montag";"Dienstag";"Mittwoch";"Donnerstag";"Freitag";"Samstag";"Sonntag"},WEEKDAY(B9,2))</f>
        <v>Dienstag</v>
      </c>
    </row>
    <row r="10" spans="1:34" ht="16.5" thickBot="1" x14ac:dyDescent="0.3">
      <c r="A10" s="35" t="str">
        <f>INDEX({"Montag";"Dienstag";"Mittwoch";"Donnerstag";"Freitag";"Samstag";"Sonntag"},WEEKDAY(B10,2))</f>
        <v>Mittwoch</v>
      </c>
      <c r="B10" s="57">
        <v>44349</v>
      </c>
      <c r="C10" s="33"/>
      <c r="D10" s="33"/>
      <c r="E10" s="33"/>
      <c r="F10" s="33"/>
      <c r="G10" s="34">
        <f t="shared" si="8"/>
        <v>0</v>
      </c>
      <c r="H10" s="34">
        <f t="shared" si="9"/>
        <v>0</v>
      </c>
      <c r="I10" s="36">
        <f t="shared" si="10"/>
        <v>0</v>
      </c>
      <c r="J10" s="20"/>
      <c r="K10" s="28">
        <f t="shared" si="11"/>
        <v>0</v>
      </c>
      <c r="L10" s="28">
        <f t="shared" si="11"/>
        <v>0</v>
      </c>
      <c r="M10" s="29">
        <f t="shared" si="0"/>
        <v>0</v>
      </c>
      <c r="N10" s="26">
        <f t="shared" ref="N10:N22" si="18">IF(K10=0,0,IF(K10&lt;=5,IF(L10&lt;5,M10,5-K10)))</f>
        <v>0</v>
      </c>
      <c r="O10" s="30">
        <f t="shared" si="12"/>
        <v>0</v>
      </c>
      <c r="P10" s="24">
        <f t="shared" ref="P10:P22" si="19">IF(C10="",0,IF(K10&lt;8,8,K10))</f>
        <v>0</v>
      </c>
      <c r="Q10" s="24">
        <f>IF(L10&gt;18,18,L10)</f>
        <v>0</v>
      </c>
      <c r="R10" s="29">
        <f>IF(Q10&lt;P10,0,Q10-P10)</f>
        <v>0</v>
      </c>
      <c r="S10" s="31">
        <f t="shared" si="3"/>
        <v>0</v>
      </c>
      <c r="T10" s="28">
        <f t="shared" si="13"/>
        <v>0</v>
      </c>
      <c r="U10" s="28">
        <f t="shared" si="13"/>
        <v>0</v>
      </c>
      <c r="V10" s="29">
        <f t="shared" si="4"/>
        <v>0</v>
      </c>
      <c r="W10" s="26">
        <f t="shared" si="14"/>
        <v>0</v>
      </c>
      <c r="X10" s="30">
        <f t="shared" si="15"/>
        <v>0</v>
      </c>
      <c r="Y10" s="24">
        <f t="shared" si="16"/>
        <v>0</v>
      </c>
      <c r="Z10" s="24">
        <f t="shared" si="5"/>
        <v>0</v>
      </c>
      <c r="AA10" s="29">
        <f t="shared" si="6"/>
        <v>0</v>
      </c>
      <c r="AB10" s="31">
        <f t="shared" si="7"/>
        <v>0</v>
      </c>
      <c r="AC10" s="15" t="str">
        <f t="shared" si="17"/>
        <v>nein</v>
      </c>
      <c r="AD10" s="32" t="str">
        <f>INDEX({"Montag";"Dienstag";"Mittwoch";"Donnerstag";"Freitag";"Samstag";"Sonntag"},WEEKDAY(B10,2))</f>
        <v>Mittwoch</v>
      </c>
    </row>
    <row r="11" spans="1:34" ht="16.5" thickBot="1" x14ac:dyDescent="0.3">
      <c r="A11" s="35" t="str">
        <f>INDEX({"Montag";"Dienstag";"Mittwoch";"Donnerstag";"Freitag";"Samstag";"Sonntag"},WEEKDAY(B11,2))</f>
        <v>Donnerstag</v>
      </c>
      <c r="B11" s="57">
        <v>44350</v>
      </c>
      <c r="C11" s="33"/>
      <c r="D11" s="33"/>
      <c r="E11" s="33"/>
      <c r="F11" s="33"/>
      <c r="G11" s="34">
        <f t="shared" si="8"/>
        <v>0</v>
      </c>
      <c r="H11" s="34">
        <f t="shared" si="9"/>
        <v>0</v>
      </c>
      <c r="I11" s="36">
        <f t="shared" si="10"/>
        <v>0</v>
      </c>
      <c r="J11" s="20"/>
      <c r="K11" s="28">
        <f t="shared" si="11"/>
        <v>0</v>
      </c>
      <c r="L11" s="28">
        <f t="shared" si="11"/>
        <v>0</v>
      </c>
      <c r="M11" s="29">
        <f t="shared" si="0"/>
        <v>0</v>
      </c>
      <c r="N11" s="26">
        <f t="shared" si="18"/>
        <v>0</v>
      </c>
      <c r="O11" s="30">
        <f t="shared" si="12"/>
        <v>0</v>
      </c>
      <c r="P11" s="24">
        <f t="shared" si="19"/>
        <v>0</v>
      </c>
      <c r="Q11" s="24">
        <f t="shared" si="1"/>
        <v>0</v>
      </c>
      <c r="R11" s="29">
        <f t="shared" si="2"/>
        <v>0</v>
      </c>
      <c r="S11" s="31">
        <f t="shared" si="3"/>
        <v>0</v>
      </c>
      <c r="T11" s="28">
        <f t="shared" si="13"/>
        <v>0</v>
      </c>
      <c r="U11" s="28">
        <f t="shared" si="13"/>
        <v>0</v>
      </c>
      <c r="V11" s="29">
        <f t="shared" si="4"/>
        <v>0</v>
      </c>
      <c r="W11" s="26">
        <f t="shared" si="14"/>
        <v>0</v>
      </c>
      <c r="X11" s="30">
        <f t="shared" si="15"/>
        <v>0</v>
      </c>
      <c r="Y11" s="24">
        <f t="shared" si="16"/>
        <v>0</v>
      </c>
      <c r="Z11" s="24">
        <f t="shared" si="5"/>
        <v>0</v>
      </c>
      <c r="AA11" s="29">
        <f t="shared" si="6"/>
        <v>0</v>
      </c>
      <c r="AB11" s="31">
        <f t="shared" si="7"/>
        <v>0</v>
      </c>
      <c r="AC11" s="15" t="s">
        <v>45</v>
      </c>
      <c r="AD11" s="32" t="str">
        <f>INDEX({"Montag";"Dienstag";"Mittwoch";"Donnerstag";"Freitag";"Samstag";"Sonntag"},WEEKDAY(B11,2))</f>
        <v>Donnerstag</v>
      </c>
    </row>
    <row r="12" spans="1:34" ht="16.5" thickBot="1" x14ac:dyDescent="0.3">
      <c r="A12" s="35" t="str">
        <f>INDEX({"Montag";"Dienstag";"Mittwoch";"Donnerstag";"Freitag";"Samstag";"Sonntag"},WEEKDAY(B12,2))</f>
        <v>Freitag</v>
      </c>
      <c r="B12" s="57">
        <v>44351</v>
      </c>
      <c r="C12" s="33"/>
      <c r="D12" s="33"/>
      <c r="E12" s="33"/>
      <c r="F12" s="33"/>
      <c r="G12" s="34">
        <f t="shared" si="8"/>
        <v>0</v>
      </c>
      <c r="H12" s="34">
        <f t="shared" si="9"/>
        <v>0</v>
      </c>
      <c r="I12" s="36">
        <f t="shared" si="10"/>
        <v>0</v>
      </c>
      <c r="J12" s="20"/>
      <c r="K12" s="28">
        <f t="shared" si="11"/>
        <v>0</v>
      </c>
      <c r="L12" s="28">
        <f t="shared" si="11"/>
        <v>0</v>
      </c>
      <c r="M12" s="29">
        <f t="shared" si="0"/>
        <v>0</v>
      </c>
      <c r="N12" s="26">
        <f t="shared" si="18"/>
        <v>0</v>
      </c>
      <c r="O12" s="30">
        <f t="shared" si="12"/>
        <v>0</v>
      </c>
      <c r="P12" s="24">
        <f t="shared" si="19"/>
        <v>0</v>
      </c>
      <c r="Q12" s="24">
        <f t="shared" si="1"/>
        <v>0</v>
      </c>
      <c r="R12" s="29">
        <f t="shared" si="2"/>
        <v>0</v>
      </c>
      <c r="S12" s="31">
        <f t="shared" si="3"/>
        <v>0</v>
      </c>
      <c r="T12" s="28">
        <f t="shared" si="13"/>
        <v>0</v>
      </c>
      <c r="U12" s="28">
        <f t="shared" si="13"/>
        <v>0</v>
      </c>
      <c r="V12" s="29">
        <f t="shared" si="4"/>
        <v>0</v>
      </c>
      <c r="W12" s="26">
        <f t="shared" si="14"/>
        <v>0</v>
      </c>
      <c r="X12" s="30">
        <f t="shared" si="15"/>
        <v>0</v>
      </c>
      <c r="Y12" s="24">
        <f t="shared" si="16"/>
        <v>0</v>
      </c>
      <c r="Z12" s="24">
        <f t="shared" si="5"/>
        <v>0</v>
      </c>
      <c r="AA12" s="29">
        <f t="shared" si="6"/>
        <v>0</v>
      </c>
      <c r="AB12" s="31">
        <f t="shared" si="7"/>
        <v>0</v>
      </c>
      <c r="AC12" s="15" t="str">
        <f t="shared" si="17"/>
        <v>nein</v>
      </c>
      <c r="AD12" s="32" t="str">
        <f>INDEX({"Montag";"Dienstag";"Mittwoch";"Donnerstag";"Freitag";"Samstag";"Sonntag"},WEEKDAY(B12,2))</f>
        <v>Freitag</v>
      </c>
    </row>
    <row r="13" spans="1:34" ht="16.5" thickBot="1" x14ac:dyDescent="0.3">
      <c r="A13" s="35" t="str">
        <f>INDEX({"Montag";"Dienstag";"Mittwoch";"Donnerstag";"Freitag";"Samstag";"Sonntag"},WEEKDAY(B13,2))</f>
        <v>Samstag</v>
      </c>
      <c r="B13" s="57">
        <v>44352</v>
      </c>
      <c r="C13" s="33"/>
      <c r="D13" s="33"/>
      <c r="E13" s="33"/>
      <c r="F13" s="33"/>
      <c r="G13" s="34">
        <f t="shared" si="8"/>
        <v>0</v>
      </c>
      <c r="H13" s="34">
        <f t="shared" si="9"/>
        <v>0</v>
      </c>
      <c r="I13" s="36">
        <f t="shared" si="10"/>
        <v>0</v>
      </c>
      <c r="J13" s="20"/>
      <c r="K13" s="28">
        <f t="shared" si="11"/>
        <v>0</v>
      </c>
      <c r="L13" s="28">
        <f t="shared" si="11"/>
        <v>0</v>
      </c>
      <c r="M13" s="29">
        <f t="shared" si="0"/>
        <v>0</v>
      </c>
      <c r="N13" s="26">
        <f t="shared" si="18"/>
        <v>0</v>
      </c>
      <c r="O13" s="30">
        <f t="shared" si="12"/>
        <v>0</v>
      </c>
      <c r="P13" s="24">
        <f t="shared" si="19"/>
        <v>0</v>
      </c>
      <c r="Q13" s="24">
        <f t="shared" si="1"/>
        <v>0</v>
      </c>
      <c r="R13" s="29">
        <f t="shared" si="2"/>
        <v>0</v>
      </c>
      <c r="S13" s="31">
        <f t="shared" si="3"/>
        <v>0</v>
      </c>
      <c r="T13" s="28">
        <f t="shared" si="13"/>
        <v>0</v>
      </c>
      <c r="U13" s="28">
        <f t="shared" si="13"/>
        <v>0</v>
      </c>
      <c r="V13" s="29">
        <f t="shared" si="4"/>
        <v>0</v>
      </c>
      <c r="W13" s="26">
        <f t="shared" si="14"/>
        <v>0</v>
      </c>
      <c r="X13" s="30">
        <f t="shared" si="15"/>
        <v>0</v>
      </c>
      <c r="Y13" s="24">
        <f t="shared" si="16"/>
        <v>0</v>
      </c>
      <c r="Z13" s="24">
        <f t="shared" si="5"/>
        <v>0</v>
      </c>
      <c r="AA13" s="29">
        <f t="shared" si="6"/>
        <v>0</v>
      </c>
      <c r="AB13" s="31">
        <f t="shared" si="7"/>
        <v>0</v>
      </c>
      <c r="AC13" s="15" t="str">
        <f t="shared" si="17"/>
        <v>ja</v>
      </c>
      <c r="AD13" s="32" t="str">
        <f>INDEX({"Montag";"Dienstag";"Mittwoch";"Donnerstag";"Freitag";"Samstag";"Sonntag"},WEEKDAY(B13,2))</f>
        <v>Samstag</v>
      </c>
    </row>
    <row r="14" spans="1:34" ht="16.5" thickBot="1" x14ac:dyDescent="0.3">
      <c r="A14" s="37" t="str">
        <f>INDEX({"Montag";"Dienstag";"Mittwoch";"Donnerstag";"Freitag";"Samstag";"Sonntag"},WEEKDAY(B14,2))</f>
        <v>Sonntag</v>
      </c>
      <c r="B14" s="57">
        <v>44353</v>
      </c>
      <c r="C14" s="38"/>
      <c r="D14" s="38"/>
      <c r="E14" s="38"/>
      <c r="F14" s="38"/>
      <c r="G14" s="39">
        <f t="shared" si="8"/>
        <v>0</v>
      </c>
      <c r="H14" s="39">
        <f t="shared" si="9"/>
        <v>0</v>
      </c>
      <c r="I14" s="40">
        <f t="shared" si="10"/>
        <v>0</v>
      </c>
      <c r="J14" s="20"/>
      <c r="K14" s="28">
        <f t="shared" si="11"/>
        <v>0</v>
      </c>
      <c r="L14" s="28">
        <f t="shared" si="11"/>
        <v>0</v>
      </c>
      <c r="M14" s="29">
        <f t="shared" si="0"/>
        <v>0</v>
      </c>
      <c r="N14" s="26">
        <f t="shared" si="18"/>
        <v>0</v>
      </c>
      <c r="O14" s="30">
        <f t="shared" si="12"/>
        <v>0</v>
      </c>
      <c r="P14" s="24">
        <f t="shared" si="19"/>
        <v>0</v>
      </c>
      <c r="Q14" s="24">
        <f t="shared" si="1"/>
        <v>0</v>
      </c>
      <c r="R14" s="29">
        <f t="shared" si="2"/>
        <v>0</v>
      </c>
      <c r="S14" s="31">
        <f t="shared" si="3"/>
        <v>0</v>
      </c>
      <c r="T14" s="28">
        <f t="shared" si="13"/>
        <v>0</v>
      </c>
      <c r="U14" s="28">
        <f t="shared" si="13"/>
        <v>0</v>
      </c>
      <c r="V14" s="29">
        <f t="shared" si="4"/>
        <v>0</v>
      </c>
      <c r="W14" s="26">
        <f t="shared" si="14"/>
        <v>0</v>
      </c>
      <c r="X14" s="30">
        <f t="shared" si="15"/>
        <v>0</v>
      </c>
      <c r="Y14" s="24">
        <f t="shared" si="16"/>
        <v>0</v>
      </c>
      <c r="Z14" s="24">
        <f t="shared" si="5"/>
        <v>0</v>
      </c>
      <c r="AA14" s="29">
        <f t="shared" si="6"/>
        <v>0</v>
      </c>
      <c r="AB14" s="31">
        <f t="shared" si="7"/>
        <v>0</v>
      </c>
      <c r="AC14" s="15" t="str">
        <f t="shared" si="17"/>
        <v>ja</v>
      </c>
      <c r="AD14" s="32" t="str">
        <f>INDEX({"Montag";"Dienstag";"Mittwoch";"Donnerstag";"Freitag";"Samstag";"Sonntag"},WEEKDAY(B14,2))</f>
        <v>Sonntag</v>
      </c>
    </row>
    <row r="15" spans="1:34" ht="16.5" thickBot="1" x14ac:dyDescent="0.3">
      <c r="A15" s="83"/>
      <c r="B15" s="75"/>
      <c r="C15" s="80"/>
      <c r="D15" s="84" t="s">
        <v>44</v>
      </c>
      <c r="E15" s="85"/>
      <c r="F15" s="86">
        <f>SUM(G8:G14)+SUM(H8:H14)+SUM(I8:I14)</f>
        <v>0</v>
      </c>
      <c r="G15" s="75"/>
      <c r="H15" s="75"/>
      <c r="I15" s="76"/>
      <c r="J15" s="20"/>
      <c r="K15" s="28"/>
      <c r="L15" s="28"/>
      <c r="M15" s="29"/>
      <c r="N15" s="26"/>
      <c r="O15" s="30"/>
      <c r="P15" s="24"/>
      <c r="R15" s="29"/>
      <c r="T15" s="28"/>
      <c r="U15" s="28"/>
      <c r="V15" s="29"/>
      <c r="W15" s="26"/>
      <c r="X15" s="30"/>
      <c r="Y15" s="24"/>
      <c r="Z15" s="24"/>
      <c r="AA15" s="29"/>
      <c r="AB15" s="31"/>
    </row>
    <row r="16" spans="1:34" ht="16.5" thickBot="1" x14ac:dyDescent="0.3">
      <c r="A16" s="56" t="str">
        <f>INDEX({"Montag";"Dienstag";"Mittwoch";"Donnerstag";"Freitag";"Samstag";"Sonntag"},WEEKDAY(B16,2))</f>
        <v>Montag</v>
      </c>
      <c r="B16" s="57">
        <v>44354</v>
      </c>
      <c r="C16" s="58"/>
      <c r="D16" s="58"/>
      <c r="E16" s="58"/>
      <c r="F16" s="58"/>
      <c r="G16" s="59">
        <f>IF(AC16="ja",0,R16)+IF(AC16="ja",0,AA16)</f>
        <v>0</v>
      </c>
      <c r="H16" s="59">
        <f>((M16+V16)-G16-I16)</f>
        <v>0</v>
      </c>
      <c r="I16" s="60">
        <f>IF(AC16="ja",0,(N16+O16))+IF(AC16="ja",0,(W16+X16))</f>
        <v>0</v>
      </c>
      <c r="J16" s="20"/>
      <c r="K16" s="28">
        <f t="shared" si="11"/>
        <v>0</v>
      </c>
      <c r="L16" s="28">
        <f t="shared" si="11"/>
        <v>0</v>
      </c>
      <c r="M16" s="29">
        <f t="shared" si="0"/>
        <v>0</v>
      </c>
      <c r="N16" s="26">
        <f t="shared" si="18"/>
        <v>0</v>
      </c>
      <c r="O16" s="30">
        <f t="shared" si="12"/>
        <v>0</v>
      </c>
      <c r="P16" s="24">
        <f t="shared" si="19"/>
        <v>0</v>
      </c>
      <c r="Q16" s="24">
        <f t="shared" ref="Q16:Q22" si="20">IF(L16&gt;18,18,L16)</f>
        <v>0</v>
      </c>
      <c r="R16" s="29">
        <f t="shared" si="2"/>
        <v>0</v>
      </c>
      <c r="S16" s="31">
        <f t="shared" ref="S16:S22" si="21">M16-N16-O16-R16</f>
        <v>0</v>
      </c>
      <c r="T16" s="28">
        <f t="shared" si="13"/>
        <v>0</v>
      </c>
      <c r="U16" s="28">
        <f t="shared" si="13"/>
        <v>0</v>
      </c>
      <c r="V16" s="29">
        <f t="shared" si="4"/>
        <v>0</v>
      </c>
      <c r="W16" s="26">
        <f t="shared" si="14"/>
        <v>0</v>
      </c>
      <c r="X16" s="30">
        <f t="shared" si="15"/>
        <v>0</v>
      </c>
      <c r="Y16" s="24">
        <f t="shared" si="16"/>
        <v>0</v>
      </c>
      <c r="Z16" s="24">
        <f t="shared" si="5"/>
        <v>0</v>
      </c>
      <c r="AA16" s="29">
        <f t="shared" si="6"/>
        <v>0</v>
      </c>
      <c r="AB16" s="31">
        <f t="shared" si="7"/>
        <v>0</v>
      </c>
      <c r="AC16" s="15" t="s">
        <v>50</v>
      </c>
      <c r="AD16" s="32" t="str">
        <f>INDEX({"Montag";"Dienstag";"Mittwoch";"Donnerstag";"Freitag";"Samstag";"Sonntag"},WEEKDAY(B16,2))</f>
        <v>Montag</v>
      </c>
    </row>
    <row r="17" spans="1:30" s="2" customFormat="1" ht="16.5" thickBot="1" x14ac:dyDescent="0.3">
      <c r="A17" s="35" t="str">
        <f>INDEX({"Montag";"Dienstag";"Mittwoch";"Donnerstag";"Freitag";"Samstag";"Sonntag"},WEEKDAY(B17,2))</f>
        <v>Dienstag</v>
      </c>
      <c r="B17" s="57">
        <v>44355</v>
      </c>
      <c r="C17" s="33"/>
      <c r="D17" s="33"/>
      <c r="E17" s="33"/>
      <c r="F17" s="33"/>
      <c r="G17" s="34">
        <f t="shared" ref="G17:G22" si="22">IF(AC17="ja",0,R17)+IF(AC17="ja",0,AA17)</f>
        <v>0</v>
      </c>
      <c r="H17" s="34">
        <f t="shared" ref="H17:H22" si="23">((M17+V17)-G17-I17)</f>
        <v>0</v>
      </c>
      <c r="I17" s="36">
        <f t="shared" ref="I17:I22" si="24">IF(AC17="ja",0,(N17+O17))+IF(AC17="ja",0,(W17+X17))</f>
        <v>0</v>
      </c>
      <c r="J17" s="20"/>
      <c r="K17" s="28">
        <f t="shared" si="11"/>
        <v>0</v>
      </c>
      <c r="L17" s="28">
        <f t="shared" si="11"/>
        <v>0</v>
      </c>
      <c r="M17" s="29">
        <f t="shared" si="0"/>
        <v>0</v>
      </c>
      <c r="N17" s="26">
        <f t="shared" si="18"/>
        <v>0</v>
      </c>
      <c r="O17" s="30">
        <f t="shared" si="12"/>
        <v>0</v>
      </c>
      <c r="P17" s="24">
        <f t="shared" si="19"/>
        <v>0</v>
      </c>
      <c r="Q17" s="24">
        <f t="shared" si="20"/>
        <v>0</v>
      </c>
      <c r="R17" s="29">
        <f t="shared" si="2"/>
        <v>0</v>
      </c>
      <c r="S17" s="31">
        <f t="shared" si="21"/>
        <v>0</v>
      </c>
      <c r="T17" s="28">
        <f t="shared" si="13"/>
        <v>0</v>
      </c>
      <c r="U17" s="28">
        <f t="shared" si="13"/>
        <v>0</v>
      </c>
      <c r="V17" s="29">
        <f t="shared" si="4"/>
        <v>0</v>
      </c>
      <c r="W17" s="26">
        <f t="shared" si="14"/>
        <v>0</v>
      </c>
      <c r="X17" s="30">
        <f t="shared" si="15"/>
        <v>0</v>
      </c>
      <c r="Y17" s="24">
        <f t="shared" si="16"/>
        <v>0</v>
      </c>
      <c r="Z17" s="24">
        <f t="shared" si="5"/>
        <v>0</v>
      </c>
      <c r="AA17" s="29">
        <f t="shared" si="6"/>
        <v>0</v>
      </c>
      <c r="AB17" s="31">
        <f t="shared" si="7"/>
        <v>0</v>
      </c>
      <c r="AC17" s="15" t="str">
        <f t="shared" ref="AC17:AC22" si="25">IF(WEEKDAY(B17)=1,"ja",IF(WEEKDAY(B17)=7,"ja","nein"))</f>
        <v>nein</v>
      </c>
      <c r="AD17" s="32" t="str">
        <f>INDEX({"Montag";"Dienstag";"Mittwoch";"Donnerstag";"Freitag";"Samstag";"Sonntag"},WEEKDAY(B17,2))</f>
        <v>Dienstag</v>
      </c>
    </row>
    <row r="18" spans="1:30" s="2" customFormat="1" ht="16.5" thickBot="1" x14ac:dyDescent="0.3">
      <c r="A18" s="35" t="str">
        <f>INDEX({"Montag";"Dienstag";"Mittwoch";"Donnerstag";"Freitag";"Samstag";"Sonntag"},WEEKDAY(B18,2))</f>
        <v>Mittwoch</v>
      </c>
      <c r="B18" s="57">
        <v>44356</v>
      </c>
      <c r="C18" s="33"/>
      <c r="D18" s="33"/>
      <c r="E18" s="33"/>
      <c r="F18" s="33"/>
      <c r="G18" s="34">
        <f t="shared" si="22"/>
        <v>0</v>
      </c>
      <c r="H18" s="34">
        <f t="shared" si="23"/>
        <v>0</v>
      </c>
      <c r="I18" s="36">
        <f t="shared" si="24"/>
        <v>0</v>
      </c>
      <c r="J18" s="20"/>
      <c r="K18" s="28">
        <f t="shared" si="11"/>
        <v>0</v>
      </c>
      <c r="L18" s="28">
        <f t="shared" si="11"/>
        <v>0</v>
      </c>
      <c r="M18" s="29">
        <f t="shared" si="0"/>
        <v>0</v>
      </c>
      <c r="N18" s="26">
        <f t="shared" si="18"/>
        <v>0</v>
      </c>
      <c r="O18" s="30">
        <f t="shared" si="12"/>
        <v>0</v>
      </c>
      <c r="P18" s="24">
        <f t="shared" si="19"/>
        <v>0</v>
      </c>
      <c r="Q18" s="24">
        <f t="shared" si="20"/>
        <v>0</v>
      </c>
      <c r="R18" s="29">
        <f t="shared" si="2"/>
        <v>0</v>
      </c>
      <c r="S18" s="31">
        <f t="shared" si="21"/>
        <v>0</v>
      </c>
      <c r="T18" s="28">
        <f t="shared" si="13"/>
        <v>0</v>
      </c>
      <c r="U18" s="28">
        <f t="shared" si="13"/>
        <v>0</v>
      </c>
      <c r="V18" s="29">
        <f t="shared" si="4"/>
        <v>0</v>
      </c>
      <c r="W18" s="26">
        <f t="shared" si="14"/>
        <v>0</v>
      </c>
      <c r="X18" s="30">
        <f t="shared" si="15"/>
        <v>0</v>
      </c>
      <c r="Y18" s="24">
        <f t="shared" si="16"/>
        <v>0</v>
      </c>
      <c r="Z18" s="24">
        <f t="shared" si="5"/>
        <v>0</v>
      </c>
      <c r="AA18" s="29">
        <f t="shared" si="6"/>
        <v>0</v>
      </c>
      <c r="AB18" s="31">
        <f t="shared" si="7"/>
        <v>0</v>
      </c>
      <c r="AC18" s="15" t="str">
        <f t="shared" si="25"/>
        <v>nein</v>
      </c>
      <c r="AD18" s="32" t="str">
        <f>INDEX({"Montag";"Dienstag";"Mittwoch";"Donnerstag";"Freitag";"Samstag";"Sonntag"},WEEKDAY(B18,2))</f>
        <v>Mittwoch</v>
      </c>
    </row>
    <row r="19" spans="1:30" s="2" customFormat="1" ht="16.5" thickBot="1" x14ac:dyDescent="0.3">
      <c r="A19" s="35" t="str">
        <f>INDEX({"Montag";"Dienstag";"Mittwoch";"Donnerstag";"Freitag";"Samstag";"Sonntag"},WEEKDAY(B19,2))</f>
        <v>Donnerstag</v>
      </c>
      <c r="B19" s="57">
        <v>44357</v>
      </c>
      <c r="C19" s="33"/>
      <c r="D19" s="33"/>
      <c r="E19" s="33"/>
      <c r="F19" s="33"/>
      <c r="G19" s="34">
        <f t="shared" si="22"/>
        <v>0</v>
      </c>
      <c r="H19" s="34">
        <f t="shared" si="23"/>
        <v>0</v>
      </c>
      <c r="I19" s="36">
        <f t="shared" si="24"/>
        <v>0</v>
      </c>
      <c r="J19" s="20"/>
      <c r="K19" s="28">
        <f t="shared" si="11"/>
        <v>0</v>
      </c>
      <c r="L19" s="28">
        <f t="shared" si="11"/>
        <v>0</v>
      </c>
      <c r="M19" s="29">
        <f t="shared" si="0"/>
        <v>0</v>
      </c>
      <c r="N19" s="26">
        <f t="shared" si="18"/>
        <v>0</v>
      </c>
      <c r="O19" s="30">
        <f t="shared" si="12"/>
        <v>0</v>
      </c>
      <c r="P19" s="24">
        <f t="shared" si="19"/>
        <v>0</v>
      </c>
      <c r="Q19" s="24">
        <f t="shared" si="20"/>
        <v>0</v>
      </c>
      <c r="R19" s="29">
        <f t="shared" si="2"/>
        <v>0</v>
      </c>
      <c r="S19" s="31">
        <f t="shared" si="21"/>
        <v>0</v>
      </c>
      <c r="T19" s="28">
        <f t="shared" si="13"/>
        <v>0</v>
      </c>
      <c r="U19" s="28">
        <f t="shared" si="13"/>
        <v>0</v>
      </c>
      <c r="V19" s="29">
        <f t="shared" si="4"/>
        <v>0</v>
      </c>
      <c r="W19" s="26">
        <f t="shared" si="14"/>
        <v>0</v>
      </c>
      <c r="X19" s="30">
        <f t="shared" si="15"/>
        <v>0</v>
      </c>
      <c r="Y19" s="24">
        <f t="shared" si="16"/>
        <v>0</v>
      </c>
      <c r="Z19" s="24">
        <f t="shared" si="5"/>
        <v>0</v>
      </c>
      <c r="AA19" s="29">
        <f t="shared" si="6"/>
        <v>0</v>
      </c>
      <c r="AB19" s="31">
        <f t="shared" si="7"/>
        <v>0</v>
      </c>
      <c r="AC19" s="15" t="s">
        <v>50</v>
      </c>
      <c r="AD19" s="32" t="str">
        <f>INDEX({"Montag";"Dienstag";"Mittwoch";"Donnerstag";"Freitag";"Samstag";"Sonntag"},WEEKDAY(B19,2))</f>
        <v>Donnerstag</v>
      </c>
    </row>
    <row r="20" spans="1:30" s="2" customFormat="1" ht="16.5" thickBot="1" x14ac:dyDescent="0.3">
      <c r="A20" s="35" t="str">
        <f>INDEX({"Montag";"Dienstag";"Mittwoch";"Donnerstag";"Freitag";"Samstag";"Sonntag"},WEEKDAY(B20,2))</f>
        <v>Freitag</v>
      </c>
      <c r="B20" s="57">
        <v>44358</v>
      </c>
      <c r="C20" s="33"/>
      <c r="D20" s="33"/>
      <c r="E20" s="33"/>
      <c r="F20" s="33"/>
      <c r="G20" s="34">
        <f t="shared" si="22"/>
        <v>0</v>
      </c>
      <c r="H20" s="34">
        <f t="shared" si="23"/>
        <v>0</v>
      </c>
      <c r="I20" s="36">
        <f t="shared" si="24"/>
        <v>0</v>
      </c>
      <c r="J20" s="20"/>
      <c r="K20" s="28">
        <f t="shared" si="11"/>
        <v>0</v>
      </c>
      <c r="L20" s="28">
        <f t="shared" si="11"/>
        <v>0</v>
      </c>
      <c r="M20" s="29">
        <f t="shared" si="0"/>
        <v>0</v>
      </c>
      <c r="N20" s="26">
        <f t="shared" si="18"/>
        <v>0</v>
      </c>
      <c r="O20" s="30">
        <f t="shared" si="12"/>
        <v>0</v>
      </c>
      <c r="P20" s="24">
        <f t="shared" si="19"/>
        <v>0</v>
      </c>
      <c r="Q20" s="24">
        <f t="shared" si="20"/>
        <v>0</v>
      </c>
      <c r="R20" s="29">
        <f t="shared" si="2"/>
        <v>0</v>
      </c>
      <c r="S20" s="31">
        <f t="shared" si="21"/>
        <v>0</v>
      </c>
      <c r="T20" s="28">
        <f t="shared" si="13"/>
        <v>0</v>
      </c>
      <c r="U20" s="28">
        <f t="shared" si="13"/>
        <v>0</v>
      </c>
      <c r="V20" s="29">
        <f t="shared" si="4"/>
        <v>0</v>
      </c>
      <c r="W20" s="26">
        <f t="shared" si="14"/>
        <v>0</v>
      </c>
      <c r="X20" s="30">
        <f t="shared" si="15"/>
        <v>0</v>
      </c>
      <c r="Y20" s="24">
        <f t="shared" si="16"/>
        <v>0</v>
      </c>
      <c r="Z20" s="24">
        <f t="shared" si="5"/>
        <v>0</v>
      </c>
      <c r="AA20" s="29">
        <f t="shared" si="6"/>
        <v>0</v>
      </c>
      <c r="AB20" s="31">
        <f t="shared" si="7"/>
        <v>0</v>
      </c>
      <c r="AC20" s="15" t="str">
        <f t="shared" si="25"/>
        <v>nein</v>
      </c>
      <c r="AD20" s="32" t="str">
        <f>INDEX({"Montag";"Dienstag";"Mittwoch";"Donnerstag";"Freitag";"Samstag";"Sonntag"},WEEKDAY(B20,2))</f>
        <v>Freitag</v>
      </c>
    </row>
    <row r="21" spans="1:30" s="2" customFormat="1" ht="16.5" thickBot="1" x14ac:dyDescent="0.3">
      <c r="A21" s="35" t="str">
        <f>INDEX({"Montag";"Dienstag";"Mittwoch";"Donnerstag";"Freitag";"Samstag";"Sonntag"},WEEKDAY(B21,2))</f>
        <v>Samstag</v>
      </c>
      <c r="B21" s="57">
        <v>44359</v>
      </c>
      <c r="C21" s="33"/>
      <c r="D21" s="33"/>
      <c r="E21" s="33"/>
      <c r="F21" s="33"/>
      <c r="G21" s="34">
        <f t="shared" si="22"/>
        <v>0</v>
      </c>
      <c r="H21" s="34">
        <f t="shared" si="23"/>
        <v>0</v>
      </c>
      <c r="I21" s="36">
        <f t="shared" si="24"/>
        <v>0</v>
      </c>
      <c r="J21" s="20"/>
      <c r="K21" s="28">
        <f t="shared" si="11"/>
        <v>0</v>
      </c>
      <c r="L21" s="28">
        <f t="shared" si="11"/>
        <v>0</v>
      </c>
      <c r="M21" s="29">
        <f t="shared" si="0"/>
        <v>0</v>
      </c>
      <c r="N21" s="26">
        <f t="shared" si="18"/>
        <v>0</v>
      </c>
      <c r="O21" s="30">
        <f t="shared" si="12"/>
        <v>0</v>
      </c>
      <c r="P21" s="24">
        <f t="shared" si="19"/>
        <v>0</v>
      </c>
      <c r="Q21" s="24">
        <f t="shared" si="20"/>
        <v>0</v>
      </c>
      <c r="R21" s="29">
        <f t="shared" si="2"/>
        <v>0</v>
      </c>
      <c r="S21" s="31">
        <f t="shared" si="21"/>
        <v>0</v>
      </c>
      <c r="T21" s="28">
        <f t="shared" si="13"/>
        <v>0</v>
      </c>
      <c r="U21" s="28">
        <f t="shared" si="13"/>
        <v>0</v>
      </c>
      <c r="V21" s="29">
        <f t="shared" si="4"/>
        <v>0</v>
      </c>
      <c r="W21" s="26">
        <f t="shared" si="14"/>
        <v>0</v>
      </c>
      <c r="X21" s="30">
        <f t="shared" si="15"/>
        <v>0</v>
      </c>
      <c r="Y21" s="24">
        <f t="shared" si="16"/>
        <v>0</v>
      </c>
      <c r="Z21" s="24">
        <f t="shared" si="5"/>
        <v>0</v>
      </c>
      <c r="AA21" s="29">
        <f t="shared" si="6"/>
        <v>0</v>
      </c>
      <c r="AB21" s="31">
        <f t="shared" si="7"/>
        <v>0</v>
      </c>
      <c r="AC21" s="15" t="str">
        <f t="shared" si="25"/>
        <v>ja</v>
      </c>
      <c r="AD21" s="32" t="str">
        <f>INDEX({"Montag";"Dienstag";"Mittwoch";"Donnerstag";"Freitag";"Samstag";"Sonntag"},WEEKDAY(B21,2))</f>
        <v>Samstag</v>
      </c>
    </row>
    <row r="22" spans="1:30" s="2" customFormat="1" ht="16.5" thickBot="1" x14ac:dyDescent="0.3">
      <c r="A22" s="37" t="str">
        <f>INDEX({"Montag";"Dienstag";"Mittwoch";"Donnerstag";"Freitag";"Samstag";"Sonntag"},WEEKDAY(B22,2))</f>
        <v>Sonntag</v>
      </c>
      <c r="B22" s="57">
        <v>44360</v>
      </c>
      <c r="C22" s="38"/>
      <c r="D22" s="38"/>
      <c r="E22" s="38"/>
      <c r="F22" s="38"/>
      <c r="G22" s="39">
        <f t="shared" si="22"/>
        <v>0</v>
      </c>
      <c r="H22" s="39">
        <f t="shared" si="23"/>
        <v>0</v>
      </c>
      <c r="I22" s="40">
        <f t="shared" si="24"/>
        <v>0</v>
      </c>
      <c r="J22" s="20"/>
      <c r="K22" s="28">
        <f t="shared" si="11"/>
        <v>0</v>
      </c>
      <c r="L22" s="28">
        <f t="shared" si="11"/>
        <v>0</v>
      </c>
      <c r="M22" s="29">
        <f t="shared" si="0"/>
        <v>0</v>
      </c>
      <c r="N22" s="26">
        <f t="shared" si="18"/>
        <v>0</v>
      </c>
      <c r="O22" s="30">
        <f t="shared" si="12"/>
        <v>0</v>
      </c>
      <c r="P22" s="24">
        <f t="shared" si="19"/>
        <v>0</v>
      </c>
      <c r="Q22" s="24">
        <f t="shared" si="20"/>
        <v>0</v>
      </c>
      <c r="R22" s="29">
        <f t="shared" si="2"/>
        <v>0</v>
      </c>
      <c r="S22" s="31">
        <f t="shared" si="21"/>
        <v>0</v>
      </c>
      <c r="T22" s="28">
        <f t="shared" si="13"/>
        <v>0</v>
      </c>
      <c r="U22" s="28">
        <f t="shared" si="13"/>
        <v>0</v>
      </c>
      <c r="V22" s="29">
        <f t="shared" si="4"/>
        <v>0</v>
      </c>
      <c r="W22" s="26">
        <f t="shared" si="14"/>
        <v>0</v>
      </c>
      <c r="X22" s="30">
        <f t="shared" si="15"/>
        <v>0</v>
      </c>
      <c r="Y22" s="24">
        <f t="shared" si="16"/>
        <v>0</v>
      </c>
      <c r="Z22" s="24">
        <f t="shared" si="5"/>
        <v>0</v>
      </c>
      <c r="AA22" s="29">
        <f t="shared" si="6"/>
        <v>0</v>
      </c>
      <c r="AB22" s="31">
        <f t="shared" si="7"/>
        <v>0</v>
      </c>
      <c r="AC22" s="15" t="str">
        <f t="shared" si="25"/>
        <v>ja</v>
      </c>
      <c r="AD22" s="32" t="str">
        <f>INDEX({"Montag";"Dienstag";"Mittwoch";"Donnerstag";"Freitag";"Samstag";"Sonntag"},WEEKDAY(B22,2))</f>
        <v>Sonntag</v>
      </c>
    </row>
    <row r="23" spans="1:30" s="2" customFormat="1" ht="16.5" thickBot="1" x14ac:dyDescent="0.3">
      <c r="A23" s="49"/>
      <c r="B23" s="41"/>
      <c r="C23" s="48"/>
      <c r="D23" s="84" t="s">
        <v>44</v>
      </c>
      <c r="E23" s="85"/>
      <c r="F23" s="86">
        <f>SUM(G16:G22)+SUM(H16:H22)+SUM(I16:I22)</f>
        <v>0</v>
      </c>
      <c r="G23" s="41"/>
      <c r="H23" s="41"/>
      <c r="I23" s="50"/>
      <c r="J23" s="20"/>
      <c r="K23" s="28"/>
      <c r="L23" s="28"/>
      <c r="M23" s="29"/>
      <c r="N23" s="26"/>
      <c r="O23" s="30"/>
      <c r="P23" s="24"/>
      <c r="Q23" s="24"/>
      <c r="R23" s="29"/>
      <c r="S23" s="31"/>
      <c r="T23" s="28"/>
      <c r="U23" s="28"/>
      <c r="V23" s="29"/>
      <c r="W23" s="26"/>
      <c r="X23" s="30"/>
      <c r="Y23" s="24"/>
      <c r="Z23" s="24"/>
      <c r="AA23" s="29"/>
      <c r="AB23" s="31"/>
      <c r="AC23" s="15"/>
      <c r="AD23" s="32"/>
    </row>
    <row r="24" spans="1:30" s="2" customFormat="1" ht="16.5" thickBot="1" x14ac:dyDescent="0.3">
      <c r="A24" s="56" t="str">
        <f>INDEX({"Montag";"Dienstag";"Mittwoch";"Donnerstag";"Freitag";"Samstag";"Sonntag"},WEEKDAY(B24,2))</f>
        <v>Montag</v>
      </c>
      <c r="B24" s="57">
        <v>44361</v>
      </c>
      <c r="C24" s="58"/>
      <c r="D24" s="58"/>
      <c r="E24" s="58"/>
      <c r="F24" s="58"/>
      <c r="G24" s="59">
        <f>IF(AC24="ja",0,R24)+IF(AC24="ja",0,AA24)</f>
        <v>0</v>
      </c>
      <c r="H24" s="59">
        <f>((M24+V24)-G24-I24)</f>
        <v>0</v>
      </c>
      <c r="I24" s="60">
        <f>IF(AC24="ja",0,(N24+O24))+IF(AC24="ja",0,(W24+X24))</f>
        <v>0</v>
      </c>
      <c r="J24" s="20"/>
      <c r="K24" s="28">
        <f t="shared" ref="K24:L30" si="26">C24*24</f>
        <v>0</v>
      </c>
      <c r="L24" s="28">
        <f t="shared" si="26"/>
        <v>0</v>
      </c>
      <c r="M24" s="29">
        <f t="shared" ref="M24:M30" si="27">IF(L24&lt;K24,-(L24-K24),L24-K24)</f>
        <v>0</v>
      </c>
      <c r="N24" s="26">
        <f t="shared" ref="N24:N30" si="28">IF(K24=0,0,IF(K24&lt;=5,IF(L24&lt;5,M24,5-K24)))</f>
        <v>0</v>
      </c>
      <c r="O24" s="30">
        <f t="shared" si="12"/>
        <v>0</v>
      </c>
      <c r="P24" s="24">
        <f t="shared" ref="P24:P30" si="29">IF(C24="",0,IF(K24&lt;8,8,K24))</f>
        <v>0</v>
      </c>
      <c r="Q24" s="24">
        <f t="shared" ref="Q24:Q30" si="30">IF(L24&gt;18,18,L24)</f>
        <v>0</v>
      </c>
      <c r="R24" s="29">
        <f t="shared" ref="R24:R30" si="31">IF(Q24&lt;P24,0,Q24-P24)</f>
        <v>0</v>
      </c>
      <c r="S24" s="31">
        <f t="shared" ref="S24:S30" si="32">M24-N24-O24-R24</f>
        <v>0</v>
      </c>
      <c r="T24" s="28">
        <f t="shared" si="13"/>
        <v>0</v>
      </c>
      <c r="U24" s="28">
        <f t="shared" si="13"/>
        <v>0</v>
      </c>
      <c r="V24" s="29">
        <f t="shared" si="4"/>
        <v>0</v>
      </c>
      <c r="W24" s="26">
        <f t="shared" si="14"/>
        <v>0</v>
      </c>
      <c r="X24" s="30">
        <f t="shared" si="15"/>
        <v>0</v>
      </c>
      <c r="Y24" s="24">
        <f t="shared" si="16"/>
        <v>0</v>
      </c>
      <c r="Z24" s="24">
        <f t="shared" si="5"/>
        <v>0</v>
      </c>
      <c r="AA24" s="29">
        <f t="shared" si="6"/>
        <v>0</v>
      </c>
      <c r="AB24" s="31">
        <f t="shared" si="7"/>
        <v>0</v>
      </c>
      <c r="AC24" s="15" t="str">
        <f t="shared" ref="AC24:AC30" si="33">IF(WEEKDAY(B24)=1,"ja",IF(WEEKDAY(B24)=7,"ja","nein"))</f>
        <v>nein</v>
      </c>
      <c r="AD24" s="32" t="str">
        <f>INDEX({"Montag";"Dienstag";"Mittwoch";"Donnerstag";"Freitag";"Samstag";"Sonntag"},WEEKDAY(B24,2))</f>
        <v>Montag</v>
      </c>
    </row>
    <row r="25" spans="1:30" s="2" customFormat="1" ht="16.5" thickBot="1" x14ac:dyDescent="0.3">
      <c r="A25" s="35" t="str">
        <f>INDEX({"Montag";"Dienstag";"Mittwoch";"Donnerstag";"Freitag";"Samstag";"Sonntag"},WEEKDAY(B25,2))</f>
        <v>Dienstag</v>
      </c>
      <c r="B25" s="57">
        <v>44362</v>
      </c>
      <c r="C25" s="33"/>
      <c r="D25" s="33"/>
      <c r="E25" s="33"/>
      <c r="F25" s="33"/>
      <c r="G25" s="34">
        <f t="shared" ref="G25:G30" si="34">IF(AC25="ja",0,R25)+IF(AC25="ja",0,AA25)</f>
        <v>0</v>
      </c>
      <c r="H25" s="34">
        <f t="shared" ref="H25:H30" si="35">((M25+V25)-G25-I25)</f>
        <v>0</v>
      </c>
      <c r="I25" s="36">
        <f t="shared" ref="I25:I30" si="36">IF(AC25="ja",0,(N25+O25))+IF(AC25="ja",0,(W25+X25))</f>
        <v>0</v>
      </c>
      <c r="J25" s="20"/>
      <c r="K25" s="28">
        <f t="shared" si="26"/>
        <v>0</v>
      </c>
      <c r="L25" s="28">
        <f t="shared" si="26"/>
        <v>0</v>
      </c>
      <c r="M25" s="29">
        <f t="shared" si="27"/>
        <v>0</v>
      </c>
      <c r="N25" s="26">
        <f t="shared" si="28"/>
        <v>0</v>
      </c>
      <c r="O25" s="30">
        <f t="shared" si="12"/>
        <v>0</v>
      </c>
      <c r="P25" s="24">
        <f t="shared" si="29"/>
        <v>0</v>
      </c>
      <c r="Q25" s="24">
        <f t="shared" si="30"/>
        <v>0</v>
      </c>
      <c r="R25" s="29">
        <f t="shared" si="31"/>
        <v>0</v>
      </c>
      <c r="S25" s="31">
        <f t="shared" si="32"/>
        <v>0</v>
      </c>
      <c r="T25" s="28">
        <f t="shared" si="13"/>
        <v>0</v>
      </c>
      <c r="U25" s="28">
        <f t="shared" si="13"/>
        <v>0</v>
      </c>
      <c r="V25" s="29">
        <f t="shared" si="4"/>
        <v>0</v>
      </c>
      <c r="W25" s="26">
        <f t="shared" si="14"/>
        <v>0</v>
      </c>
      <c r="X25" s="30">
        <f t="shared" si="15"/>
        <v>0</v>
      </c>
      <c r="Y25" s="24">
        <f t="shared" si="16"/>
        <v>0</v>
      </c>
      <c r="Z25" s="24">
        <f t="shared" si="5"/>
        <v>0</v>
      </c>
      <c r="AA25" s="29">
        <f t="shared" si="6"/>
        <v>0</v>
      </c>
      <c r="AB25" s="31">
        <f t="shared" si="7"/>
        <v>0</v>
      </c>
      <c r="AC25" s="15" t="str">
        <f t="shared" si="33"/>
        <v>nein</v>
      </c>
      <c r="AD25" s="32" t="str">
        <f>INDEX({"Montag";"Dienstag";"Mittwoch";"Donnerstag";"Freitag";"Samstag";"Sonntag"},WEEKDAY(B25,2))</f>
        <v>Dienstag</v>
      </c>
    </row>
    <row r="26" spans="1:30" s="2" customFormat="1" ht="16.5" thickBot="1" x14ac:dyDescent="0.3">
      <c r="A26" s="35" t="str">
        <f>INDEX({"Montag";"Dienstag";"Mittwoch";"Donnerstag";"Freitag";"Samstag";"Sonntag"},WEEKDAY(B26,2))</f>
        <v>Mittwoch</v>
      </c>
      <c r="B26" s="57">
        <v>44363</v>
      </c>
      <c r="C26" s="33"/>
      <c r="D26" s="33"/>
      <c r="E26" s="33"/>
      <c r="F26" s="33"/>
      <c r="G26" s="34">
        <f t="shared" si="34"/>
        <v>0</v>
      </c>
      <c r="H26" s="34">
        <f t="shared" si="35"/>
        <v>0</v>
      </c>
      <c r="I26" s="36">
        <f t="shared" si="36"/>
        <v>0</v>
      </c>
      <c r="J26" s="20"/>
      <c r="K26" s="28">
        <f t="shared" si="26"/>
        <v>0</v>
      </c>
      <c r="L26" s="28">
        <f t="shared" si="26"/>
        <v>0</v>
      </c>
      <c r="M26" s="29">
        <f t="shared" si="27"/>
        <v>0</v>
      </c>
      <c r="N26" s="26">
        <f t="shared" si="28"/>
        <v>0</v>
      </c>
      <c r="O26" s="30">
        <f t="shared" si="12"/>
        <v>0</v>
      </c>
      <c r="P26" s="24">
        <f t="shared" si="29"/>
        <v>0</v>
      </c>
      <c r="Q26" s="24">
        <f t="shared" si="30"/>
        <v>0</v>
      </c>
      <c r="R26" s="29">
        <f t="shared" si="31"/>
        <v>0</v>
      </c>
      <c r="S26" s="31">
        <f t="shared" si="32"/>
        <v>0</v>
      </c>
      <c r="T26" s="28">
        <f t="shared" si="13"/>
        <v>0</v>
      </c>
      <c r="U26" s="28">
        <f t="shared" si="13"/>
        <v>0</v>
      </c>
      <c r="V26" s="29">
        <f t="shared" si="4"/>
        <v>0</v>
      </c>
      <c r="W26" s="26">
        <f t="shared" si="14"/>
        <v>0</v>
      </c>
      <c r="X26" s="30">
        <f t="shared" si="15"/>
        <v>0</v>
      </c>
      <c r="Y26" s="24">
        <f t="shared" si="16"/>
        <v>0</v>
      </c>
      <c r="Z26" s="24">
        <f t="shared" si="5"/>
        <v>0</v>
      </c>
      <c r="AA26" s="29">
        <f t="shared" si="6"/>
        <v>0</v>
      </c>
      <c r="AB26" s="31">
        <f t="shared" si="7"/>
        <v>0</v>
      </c>
      <c r="AC26" s="15" t="str">
        <f t="shared" si="33"/>
        <v>nein</v>
      </c>
      <c r="AD26" s="32" t="str">
        <f>INDEX({"Montag";"Dienstag";"Mittwoch";"Donnerstag";"Freitag";"Samstag";"Sonntag"},WEEKDAY(B26,2))</f>
        <v>Mittwoch</v>
      </c>
    </row>
    <row r="27" spans="1:30" s="2" customFormat="1" ht="16.5" thickBot="1" x14ac:dyDescent="0.3">
      <c r="A27" s="35" t="str">
        <f>INDEX({"Montag";"Dienstag";"Mittwoch";"Donnerstag";"Freitag";"Samstag";"Sonntag"},WEEKDAY(B27,2))</f>
        <v>Donnerstag</v>
      </c>
      <c r="B27" s="57">
        <v>44364</v>
      </c>
      <c r="C27" s="33"/>
      <c r="D27" s="33"/>
      <c r="E27" s="33"/>
      <c r="F27" s="33"/>
      <c r="G27" s="34">
        <f t="shared" si="34"/>
        <v>0</v>
      </c>
      <c r="H27" s="34">
        <f t="shared" si="35"/>
        <v>0</v>
      </c>
      <c r="I27" s="36">
        <f t="shared" si="36"/>
        <v>0</v>
      </c>
      <c r="J27" s="20"/>
      <c r="K27" s="28">
        <f t="shared" si="26"/>
        <v>0</v>
      </c>
      <c r="L27" s="28">
        <f t="shared" si="26"/>
        <v>0</v>
      </c>
      <c r="M27" s="29">
        <f t="shared" si="27"/>
        <v>0</v>
      </c>
      <c r="N27" s="26">
        <f t="shared" si="28"/>
        <v>0</v>
      </c>
      <c r="O27" s="30">
        <f t="shared" si="12"/>
        <v>0</v>
      </c>
      <c r="P27" s="24">
        <f t="shared" si="29"/>
        <v>0</v>
      </c>
      <c r="Q27" s="24">
        <f t="shared" si="30"/>
        <v>0</v>
      </c>
      <c r="R27" s="29">
        <f t="shared" si="31"/>
        <v>0</v>
      </c>
      <c r="S27" s="31">
        <f t="shared" si="32"/>
        <v>0</v>
      </c>
      <c r="T27" s="28">
        <f t="shared" si="13"/>
        <v>0</v>
      </c>
      <c r="U27" s="28">
        <f t="shared" si="13"/>
        <v>0</v>
      </c>
      <c r="V27" s="29">
        <f t="shared" si="4"/>
        <v>0</v>
      </c>
      <c r="W27" s="26">
        <f t="shared" si="14"/>
        <v>0</v>
      </c>
      <c r="X27" s="30">
        <f t="shared" si="15"/>
        <v>0</v>
      </c>
      <c r="Y27" s="24">
        <f t="shared" si="16"/>
        <v>0</v>
      </c>
      <c r="Z27" s="24">
        <f t="shared" si="5"/>
        <v>0</v>
      </c>
      <c r="AA27" s="29">
        <f t="shared" si="6"/>
        <v>0</v>
      </c>
      <c r="AB27" s="31">
        <f t="shared" si="7"/>
        <v>0</v>
      </c>
      <c r="AC27" s="15" t="s">
        <v>50</v>
      </c>
      <c r="AD27" s="32" t="str">
        <f>INDEX({"Montag";"Dienstag";"Mittwoch";"Donnerstag";"Freitag";"Samstag";"Sonntag"},WEEKDAY(B27,2))</f>
        <v>Donnerstag</v>
      </c>
    </row>
    <row r="28" spans="1:30" s="2" customFormat="1" ht="16.5" thickBot="1" x14ac:dyDescent="0.3">
      <c r="A28" s="35" t="str">
        <f>INDEX({"Montag";"Dienstag";"Mittwoch";"Donnerstag";"Freitag";"Samstag";"Sonntag"},WEEKDAY(B28,2))</f>
        <v>Freitag</v>
      </c>
      <c r="B28" s="57">
        <v>44365</v>
      </c>
      <c r="C28" s="33"/>
      <c r="D28" s="33"/>
      <c r="E28" s="33"/>
      <c r="F28" s="33"/>
      <c r="G28" s="34">
        <f t="shared" si="34"/>
        <v>0</v>
      </c>
      <c r="H28" s="34">
        <f t="shared" si="35"/>
        <v>0</v>
      </c>
      <c r="I28" s="36">
        <f t="shared" si="36"/>
        <v>0</v>
      </c>
      <c r="J28" s="20"/>
      <c r="K28" s="28">
        <f t="shared" si="26"/>
        <v>0</v>
      </c>
      <c r="L28" s="28">
        <f t="shared" si="26"/>
        <v>0</v>
      </c>
      <c r="M28" s="29">
        <f t="shared" si="27"/>
        <v>0</v>
      </c>
      <c r="N28" s="26">
        <f t="shared" si="28"/>
        <v>0</v>
      </c>
      <c r="O28" s="30">
        <f t="shared" si="12"/>
        <v>0</v>
      </c>
      <c r="P28" s="24">
        <f t="shared" si="29"/>
        <v>0</v>
      </c>
      <c r="Q28" s="24">
        <f t="shared" si="30"/>
        <v>0</v>
      </c>
      <c r="R28" s="29">
        <f t="shared" si="31"/>
        <v>0</v>
      </c>
      <c r="S28" s="31">
        <f t="shared" si="32"/>
        <v>0</v>
      </c>
      <c r="T28" s="28">
        <f t="shared" si="13"/>
        <v>0</v>
      </c>
      <c r="U28" s="28">
        <f t="shared" si="13"/>
        <v>0</v>
      </c>
      <c r="V28" s="29">
        <f t="shared" si="4"/>
        <v>0</v>
      </c>
      <c r="W28" s="26">
        <f t="shared" si="14"/>
        <v>0</v>
      </c>
      <c r="X28" s="30">
        <f t="shared" si="15"/>
        <v>0</v>
      </c>
      <c r="Y28" s="24">
        <f t="shared" si="16"/>
        <v>0</v>
      </c>
      <c r="Z28" s="24">
        <f t="shared" si="5"/>
        <v>0</v>
      </c>
      <c r="AA28" s="29">
        <f t="shared" si="6"/>
        <v>0</v>
      </c>
      <c r="AB28" s="31">
        <f t="shared" si="7"/>
        <v>0</v>
      </c>
      <c r="AC28" s="15" t="str">
        <f t="shared" si="33"/>
        <v>nein</v>
      </c>
      <c r="AD28" s="32" t="str">
        <f>INDEX({"Montag";"Dienstag";"Mittwoch";"Donnerstag";"Freitag";"Samstag";"Sonntag"},WEEKDAY(B28,2))</f>
        <v>Freitag</v>
      </c>
    </row>
    <row r="29" spans="1:30" s="2" customFormat="1" ht="16.5" thickBot="1" x14ac:dyDescent="0.3">
      <c r="A29" s="35" t="str">
        <f>INDEX({"Montag";"Dienstag";"Mittwoch";"Donnerstag";"Freitag";"Samstag";"Sonntag"},WEEKDAY(B29,2))</f>
        <v>Samstag</v>
      </c>
      <c r="B29" s="57">
        <v>44366</v>
      </c>
      <c r="C29" s="33"/>
      <c r="D29" s="33"/>
      <c r="E29" s="33"/>
      <c r="F29" s="33"/>
      <c r="G29" s="34">
        <f t="shared" si="34"/>
        <v>0</v>
      </c>
      <c r="H29" s="34">
        <f t="shared" si="35"/>
        <v>0</v>
      </c>
      <c r="I29" s="36">
        <f t="shared" si="36"/>
        <v>0</v>
      </c>
      <c r="J29" s="20"/>
      <c r="K29" s="28">
        <f t="shared" si="26"/>
        <v>0</v>
      </c>
      <c r="L29" s="28">
        <f t="shared" si="26"/>
        <v>0</v>
      </c>
      <c r="M29" s="29">
        <f t="shared" si="27"/>
        <v>0</v>
      </c>
      <c r="N29" s="26">
        <f t="shared" si="28"/>
        <v>0</v>
      </c>
      <c r="O29" s="30">
        <f t="shared" si="12"/>
        <v>0</v>
      </c>
      <c r="P29" s="24">
        <f t="shared" si="29"/>
        <v>0</v>
      </c>
      <c r="Q29" s="24">
        <f t="shared" si="30"/>
        <v>0</v>
      </c>
      <c r="R29" s="29">
        <f t="shared" si="31"/>
        <v>0</v>
      </c>
      <c r="S29" s="31">
        <f t="shared" si="32"/>
        <v>0</v>
      </c>
      <c r="T29" s="28">
        <f t="shared" si="13"/>
        <v>0</v>
      </c>
      <c r="U29" s="28">
        <f t="shared" si="13"/>
        <v>0</v>
      </c>
      <c r="V29" s="29">
        <f t="shared" si="4"/>
        <v>0</v>
      </c>
      <c r="W29" s="26">
        <f t="shared" si="14"/>
        <v>0</v>
      </c>
      <c r="X29" s="30">
        <f t="shared" si="15"/>
        <v>0</v>
      </c>
      <c r="Y29" s="24">
        <f t="shared" si="16"/>
        <v>0</v>
      </c>
      <c r="Z29" s="24">
        <f t="shared" si="5"/>
        <v>0</v>
      </c>
      <c r="AA29" s="29">
        <f t="shared" si="6"/>
        <v>0</v>
      </c>
      <c r="AB29" s="31">
        <f t="shared" si="7"/>
        <v>0</v>
      </c>
      <c r="AC29" s="15" t="str">
        <f t="shared" si="33"/>
        <v>ja</v>
      </c>
      <c r="AD29" s="32" t="str">
        <f>INDEX({"Montag";"Dienstag";"Mittwoch";"Donnerstag";"Freitag";"Samstag";"Sonntag"},WEEKDAY(B29,2))</f>
        <v>Samstag</v>
      </c>
    </row>
    <row r="30" spans="1:30" s="2" customFormat="1" ht="16.5" thickBot="1" x14ac:dyDescent="0.3">
      <c r="A30" s="37" t="str">
        <f>INDEX({"Montag";"Dienstag";"Mittwoch";"Donnerstag";"Freitag";"Samstag";"Sonntag"},WEEKDAY(B30,2))</f>
        <v>Sonntag</v>
      </c>
      <c r="B30" s="57">
        <v>44367</v>
      </c>
      <c r="C30" s="38"/>
      <c r="D30" s="38"/>
      <c r="E30" s="38"/>
      <c r="F30" s="38"/>
      <c r="G30" s="39">
        <f t="shared" si="34"/>
        <v>0</v>
      </c>
      <c r="H30" s="39">
        <f t="shared" si="35"/>
        <v>0</v>
      </c>
      <c r="I30" s="40">
        <f t="shared" si="36"/>
        <v>0</v>
      </c>
      <c r="J30" s="20"/>
      <c r="K30" s="28">
        <f t="shared" si="26"/>
        <v>0</v>
      </c>
      <c r="L30" s="28">
        <f t="shared" si="26"/>
        <v>0</v>
      </c>
      <c r="M30" s="29">
        <f t="shared" si="27"/>
        <v>0</v>
      </c>
      <c r="N30" s="26">
        <f t="shared" si="28"/>
        <v>0</v>
      </c>
      <c r="O30" s="30">
        <f t="shared" si="12"/>
        <v>0</v>
      </c>
      <c r="P30" s="24">
        <f t="shared" si="29"/>
        <v>0</v>
      </c>
      <c r="Q30" s="24">
        <f t="shared" si="30"/>
        <v>0</v>
      </c>
      <c r="R30" s="29">
        <f t="shared" si="31"/>
        <v>0</v>
      </c>
      <c r="S30" s="31">
        <f t="shared" si="32"/>
        <v>0</v>
      </c>
      <c r="T30" s="28">
        <f t="shared" si="13"/>
        <v>0</v>
      </c>
      <c r="U30" s="28">
        <f t="shared" si="13"/>
        <v>0</v>
      </c>
      <c r="V30" s="29">
        <f t="shared" si="4"/>
        <v>0</v>
      </c>
      <c r="W30" s="26">
        <f t="shared" si="14"/>
        <v>0</v>
      </c>
      <c r="X30" s="30">
        <f t="shared" si="15"/>
        <v>0</v>
      </c>
      <c r="Y30" s="24">
        <f t="shared" si="16"/>
        <v>0</v>
      </c>
      <c r="Z30" s="24">
        <f t="shared" si="5"/>
        <v>0</v>
      </c>
      <c r="AA30" s="29">
        <f t="shared" si="6"/>
        <v>0</v>
      </c>
      <c r="AB30" s="31">
        <f t="shared" si="7"/>
        <v>0</v>
      </c>
      <c r="AC30" s="15" t="str">
        <f t="shared" si="33"/>
        <v>ja</v>
      </c>
      <c r="AD30" s="32" t="str">
        <f>INDEX({"Montag";"Dienstag";"Mittwoch";"Donnerstag";"Freitag";"Samstag";"Sonntag"},WEEKDAY(B30,2))</f>
        <v>Sonntag</v>
      </c>
    </row>
    <row r="31" spans="1:30" s="2" customFormat="1" ht="16.5" thickBot="1" x14ac:dyDescent="0.3">
      <c r="A31" s="49"/>
      <c r="B31" s="41"/>
      <c r="D31" s="84" t="s">
        <v>44</v>
      </c>
      <c r="E31" s="85"/>
      <c r="F31" s="86">
        <f>SUM(G24:G30)+SUM(H24:H30)+SUM(I24:I30)</f>
        <v>0</v>
      </c>
      <c r="G31" s="41"/>
      <c r="H31" s="41"/>
      <c r="I31" s="50"/>
      <c r="J31" s="20"/>
      <c r="K31" s="28"/>
      <c r="L31" s="28"/>
      <c r="M31" s="29"/>
      <c r="N31" s="26"/>
      <c r="O31" s="30"/>
      <c r="P31" s="24"/>
      <c r="Q31" s="24"/>
      <c r="R31" s="29"/>
      <c r="S31" s="31"/>
      <c r="T31" s="28"/>
      <c r="U31" s="28"/>
      <c r="V31" s="29"/>
      <c r="W31" s="26"/>
      <c r="X31" s="30"/>
      <c r="Y31" s="24"/>
      <c r="Z31" s="24"/>
      <c r="AA31" s="29"/>
      <c r="AB31" s="31"/>
      <c r="AC31" s="15"/>
      <c r="AD31" s="32"/>
    </row>
    <row r="32" spans="1:30" s="2" customFormat="1" ht="16.5" thickBot="1" x14ac:dyDescent="0.3">
      <c r="A32" s="56" t="str">
        <f>INDEX({"Montag";"Dienstag";"Mittwoch";"Donnerstag";"Freitag";"Samstag";"Sonntag"},WEEKDAY(B32,2))</f>
        <v>Montag</v>
      </c>
      <c r="B32" s="57">
        <v>44368</v>
      </c>
      <c r="C32" s="58"/>
      <c r="D32" s="58"/>
      <c r="E32" s="58"/>
      <c r="F32" s="58"/>
      <c r="G32" s="59">
        <f>IF(AC32="ja",0,R32)+IF(AC32="ja",0,AA32)</f>
        <v>0</v>
      </c>
      <c r="H32" s="59">
        <f>((M32+V32)-G32-I32)</f>
        <v>0</v>
      </c>
      <c r="I32" s="60">
        <f>IF(AC32="ja",0,(N32+O32))+IF(AC32="ja",0,(W32+X32))</f>
        <v>0</v>
      </c>
      <c r="J32" s="20"/>
      <c r="K32" s="28">
        <f t="shared" ref="K32:L46" si="37">C32*24</f>
        <v>0</v>
      </c>
      <c r="L32" s="28">
        <f t="shared" si="37"/>
        <v>0</v>
      </c>
      <c r="M32" s="29">
        <f t="shared" ref="M32:M46" si="38">IF(L32&lt;K32,-(L32-K32),L32-K32)</f>
        <v>0</v>
      </c>
      <c r="N32" s="26">
        <f t="shared" ref="N32:N46" si="39">IF(K32=0,0,IF(K32&lt;=5,IF(L32&lt;5,M32,5-K32)))</f>
        <v>0</v>
      </c>
      <c r="O32" s="30">
        <f t="shared" si="12"/>
        <v>0</v>
      </c>
      <c r="P32" s="24">
        <f t="shared" ref="P32:P46" si="40">IF(C32="",0,IF(K32&lt;8,8,K32))</f>
        <v>0</v>
      </c>
      <c r="Q32" s="24">
        <f t="shared" ref="Q32:Q46" si="41">IF(L32&gt;18,18,L32)</f>
        <v>0</v>
      </c>
      <c r="R32" s="29">
        <f t="shared" ref="R32:R46" si="42">IF(Q32&lt;P32,0,Q32-P32)</f>
        <v>0</v>
      </c>
      <c r="S32" s="31">
        <f t="shared" ref="S32:S46" si="43">M32-N32-O32-R32</f>
        <v>0</v>
      </c>
      <c r="T32" s="28">
        <f t="shared" si="13"/>
        <v>0</v>
      </c>
      <c r="U32" s="28">
        <f t="shared" si="13"/>
        <v>0</v>
      </c>
      <c r="V32" s="29">
        <f t="shared" si="4"/>
        <v>0</v>
      </c>
      <c r="W32" s="26">
        <f t="shared" si="14"/>
        <v>0</v>
      </c>
      <c r="X32" s="30">
        <f t="shared" si="15"/>
        <v>0</v>
      </c>
      <c r="Y32" s="24">
        <f t="shared" si="16"/>
        <v>0</v>
      </c>
      <c r="Z32" s="24">
        <f t="shared" si="5"/>
        <v>0</v>
      </c>
      <c r="AA32" s="29">
        <f t="shared" si="6"/>
        <v>0</v>
      </c>
      <c r="AB32" s="31">
        <f t="shared" si="7"/>
        <v>0</v>
      </c>
      <c r="AC32" s="15" t="str">
        <f t="shared" ref="AC32:AC46" si="44">IF(WEEKDAY(B32)=1,"ja",IF(WEEKDAY(B32)=7,"ja","nein"))</f>
        <v>nein</v>
      </c>
      <c r="AD32" s="32" t="str">
        <f>INDEX({"Montag";"Dienstag";"Mittwoch";"Donnerstag";"Freitag";"Samstag";"Sonntag"},WEEKDAY(B32,2))</f>
        <v>Montag</v>
      </c>
    </row>
    <row r="33" spans="1:34" ht="16.5" thickBot="1" x14ac:dyDescent="0.3">
      <c r="A33" s="35" t="str">
        <f>INDEX({"Montag";"Dienstag";"Mittwoch";"Donnerstag";"Freitag";"Samstag";"Sonntag"},WEEKDAY(B33,2))</f>
        <v>Dienstag</v>
      </c>
      <c r="B33" s="57">
        <v>44369</v>
      </c>
      <c r="C33" s="33"/>
      <c r="D33" s="33"/>
      <c r="E33" s="33"/>
      <c r="F33" s="33"/>
      <c r="G33" s="34">
        <f t="shared" ref="G33:G38" si="45">IF(AC33="ja",0,R33)+IF(AC33="ja",0,AA33)</f>
        <v>0</v>
      </c>
      <c r="H33" s="34">
        <f t="shared" ref="H33:H38" si="46">((M33+V33)-G33-I33)</f>
        <v>0</v>
      </c>
      <c r="I33" s="36">
        <f t="shared" ref="I33:I38" si="47">IF(AC33="ja",0,(N33+O33))+IF(AC33="ja",0,(W33+X33))</f>
        <v>0</v>
      </c>
      <c r="J33" s="20"/>
      <c r="K33" s="28">
        <f t="shared" si="37"/>
        <v>0</v>
      </c>
      <c r="L33" s="28">
        <f t="shared" si="37"/>
        <v>0</v>
      </c>
      <c r="M33" s="29">
        <f t="shared" si="38"/>
        <v>0</v>
      </c>
      <c r="N33" s="26">
        <f t="shared" si="39"/>
        <v>0</v>
      </c>
      <c r="O33" s="30">
        <f t="shared" si="12"/>
        <v>0</v>
      </c>
      <c r="P33" s="24">
        <f t="shared" si="40"/>
        <v>0</v>
      </c>
      <c r="Q33" s="24">
        <f t="shared" si="41"/>
        <v>0</v>
      </c>
      <c r="R33" s="29">
        <f t="shared" si="42"/>
        <v>0</v>
      </c>
      <c r="S33" s="31">
        <f t="shared" si="43"/>
        <v>0</v>
      </c>
      <c r="T33" s="28">
        <f t="shared" si="13"/>
        <v>0</v>
      </c>
      <c r="U33" s="28">
        <f t="shared" si="13"/>
        <v>0</v>
      </c>
      <c r="V33" s="29">
        <f t="shared" si="4"/>
        <v>0</v>
      </c>
      <c r="W33" s="26">
        <f t="shared" si="14"/>
        <v>0</v>
      </c>
      <c r="X33" s="30">
        <f t="shared" si="15"/>
        <v>0</v>
      </c>
      <c r="Y33" s="24">
        <f t="shared" si="16"/>
        <v>0</v>
      </c>
      <c r="Z33" s="24">
        <f t="shared" si="5"/>
        <v>0</v>
      </c>
      <c r="AA33" s="29">
        <f t="shared" si="6"/>
        <v>0</v>
      </c>
      <c r="AB33" s="31">
        <f t="shared" si="7"/>
        <v>0</v>
      </c>
      <c r="AC33" s="15" t="str">
        <f t="shared" si="44"/>
        <v>nein</v>
      </c>
      <c r="AD33" s="32" t="str">
        <f>INDEX({"Montag";"Dienstag";"Mittwoch";"Donnerstag";"Freitag";"Samstag";"Sonntag"},WEEKDAY(B33,2))</f>
        <v>Dienstag</v>
      </c>
      <c r="AE33" s="2"/>
      <c r="AF33" s="2"/>
      <c r="AG33" s="2"/>
      <c r="AH33" s="2"/>
    </row>
    <row r="34" spans="1:34" ht="16.5" thickBot="1" x14ac:dyDescent="0.3">
      <c r="A34" s="35" t="str">
        <f>INDEX({"Montag";"Dienstag";"Mittwoch";"Donnerstag";"Freitag";"Samstag";"Sonntag"},WEEKDAY(B34,2))</f>
        <v>Mittwoch</v>
      </c>
      <c r="B34" s="57">
        <v>44370</v>
      </c>
      <c r="C34" s="33"/>
      <c r="D34" s="33"/>
      <c r="E34" s="33"/>
      <c r="F34" s="33"/>
      <c r="G34" s="34">
        <f t="shared" si="45"/>
        <v>0</v>
      </c>
      <c r="H34" s="34">
        <f t="shared" si="46"/>
        <v>0</v>
      </c>
      <c r="I34" s="36">
        <f t="shared" si="47"/>
        <v>0</v>
      </c>
      <c r="J34" s="20"/>
      <c r="K34" s="28">
        <f t="shared" si="37"/>
        <v>0</v>
      </c>
      <c r="L34" s="28">
        <f t="shared" si="37"/>
        <v>0</v>
      </c>
      <c r="M34" s="29">
        <f t="shared" si="38"/>
        <v>0</v>
      </c>
      <c r="N34" s="26">
        <f t="shared" si="39"/>
        <v>0</v>
      </c>
      <c r="O34" s="30">
        <f t="shared" si="12"/>
        <v>0</v>
      </c>
      <c r="P34" s="24">
        <f t="shared" si="40"/>
        <v>0</v>
      </c>
      <c r="Q34" s="24">
        <f t="shared" si="41"/>
        <v>0</v>
      </c>
      <c r="R34" s="29">
        <f t="shared" si="42"/>
        <v>0</v>
      </c>
      <c r="S34" s="31">
        <f t="shared" si="43"/>
        <v>0</v>
      </c>
      <c r="T34" s="28">
        <f t="shared" si="13"/>
        <v>0</v>
      </c>
      <c r="U34" s="28">
        <f t="shared" si="13"/>
        <v>0</v>
      </c>
      <c r="V34" s="29">
        <f t="shared" si="4"/>
        <v>0</v>
      </c>
      <c r="W34" s="26">
        <f t="shared" si="14"/>
        <v>0</v>
      </c>
      <c r="X34" s="30">
        <f t="shared" si="15"/>
        <v>0</v>
      </c>
      <c r="Y34" s="24">
        <f t="shared" si="16"/>
        <v>0</v>
      </c>
      <c r="Z34" s="24">
        <f t="shared" si="5"/>
        <v>0</v>
      </c>
      <c r="AA34" s="29">
        <f t="shared" si="6"/>
        <v>0</v>
      </c>
      <c r="AB34" s="31">
        <f t="shared" si="7"/>
        <v>0</v>
      </c>
      <c r="AC34" s="15" t="str">
        <f t="shared" si="44"/>
        <v>nein</v>
      </c>
      <c r="AD34" s="32" t="str">
        <f>INDEX({"Montag";"Dienstag";"Mittwoch";"Donnerstag";"Freitag";"Samstag";"Sonntag"},WEEKDAY(B34,2))</f>
        <v>Mittwoch</v>
      </c>
      <c r="AE34" s="2"/>
      <c r="AF34" s="2"/>
      <c r="AG34" s="2"/>
      <c r="AH34" s="2"/>
    </row>
    <row r="35" spans="1:34" ht="16.5" thickBot="1" x14ac:dyDescent="0.3">
      <c r="A35" s="35" t="str">
        <f>INDEX({"Montag";"Dienstag";"Mittwoch";"Donnerstag";"Freitag";"Samstag";"Sonntag"},WEEKDAY(B35,2))</f>
        <v>Donnerstag</v>
      </c>
      <c r="B35" s="57">
        <v>44371</v>
      </c>
      <c r="C35" s="33"/>
      <c r="D35" s="33"/>
      <c r="E35" s="33"/>
      <c r="F35" s="33"/>
      <c r="G35" s="34">
        <f t="shared" si="45"/>
        <v>0</v>
      </c>
      <c r="H35" s="34">
        <f t="shared" si="46"/>
        <v>0</v>
      </c>
      <c r="I35" s="36">
        <f t="shared" si="47"/>
        <v>0</v>
      </c>
      <c r="J35" s="20"/>
      <c r="K35" s="28">
        <f t="shared" si="37"/>
        <v>0</v>
      </c>
      <c r="L35" s="28">
        <f t="shared" si="37"/>
        <v>0</v>
      </c>
      <c r="M35" s="29">
        <f t="shared" si="38"/>
        <v>0</v>
      </c>
      <c r="N35" s="26">
        <f t="shared" si="39"/>
        <v>0</v>
      </c>
      <c r="O35" s="30">
        <f t="shared" si="12"/>
        <v>0</v>
      </c>
      <c r="P35" s="24">
        <f t="shared" si="40"/>
        <v>0</v>
      </c>
      <c r="Q35" s="24">
        <f t="shared" si="41"/>
        <v>0</v>
      </c>
      <c r="R35" s="29">
        <f t="shared" si="42"/>
        <v>0</v>
      </c>
      <c r="S35" s="31">
        <f t="shared" si="43"/>
        <v>0</v>
      </c>
      <c r="T35" s="28">
        <f t="shared" si="13"/>
        <v>0</v>
      </c>
      <c r="U35" s="28">
        <f t="shared" si="13"/>
        <v>0</v>
      </c>
      <c r="V35" s="29">
        <f t="shared" si="4"/>
        <v>0</v>
      </c>
      <c r="W35" s="26">
        <f t="shared" si="14"/>
        <v>0</v>
      </c>
      <c r="X35" s="30">
        <f t="shared" si="15"/>
        <v>0</v>
      </c>
      <c r="Y35" s="24">
        <f t="shared" si="16"/>
        <v>0</v>
      </c>
      <c r="Z35" s="24">
        <f t="shared" si="5"/>
        <v>0</v>
      </c>
      <c r="AA35" s="29">
        <f t="shared" si="6"/>
        <v>0</v>
      </c>
      <c r="AB35" s="31">
        <f t="shared" si="7"/>
        <v>0</v>
      </c>
      <c r="AC35" s="15" t="str">
        <f t="shared" si="44"/>
        <v>nein</v>
      </c>
      <c r="AD35" s="32" t="str">
        <f>INDEX({"Montag";"Dienstag";"Mittwoch";"Donnerstag";"Freitag";"Samstag";"Sonntag"},WEEKDAY(B35,2))</f>
        <v>Donnerstag</v>
      </c>
      <c r="AE35" s="2"/>
      <c r="AF35" s="2"/>
      <c r="AG35" s="2"/>
      <c r="AH35" s="2"/>
    </row>
    <row r="36" spans="1:34" ht="16.5" thickBot="1" x14ac:dyDescent="0.3">
      <c r="A36" s="35" t="str">
        <f>INDEX({"Montag";"Dienstag";"Mittwoch";"Donnerstag";"Freitag";"Samstag";"Sonntag"},WEEKDAY(B36,2))</f>
        <v>Freitag</v>
      </c>
      <c r="B36" s="57">
        <v>44372</v>
      </c>
      <c r="C36" s="33"/>
      <c r="D36" s="33"/>
      <c r="E36" s="33"/>
      <c r="F36" s="33"/>
      <c r="G36" s="34">
        <f t="shared" si="45"/>
        <v>0</v>
      </c>
      <c r="H36" s="34">
        <f t="shared" si="46"/>
        <v>0</v>
      </c>
      <c r="I36" s="36">
        <f t="shared" si="47"/>
        <v>0</v>
      </c>
      <c r="J36" s="20"/>
      <c r="K36" s="28">
        <f t="shared" si="37"/>
        <v>0</v>
      </c>
      <c r="L36" s="28">
        <f t="shared" si="37"/>
        <v>0</v>
      </c>
      <c r="M36" s="29">
        <f t="shared" si="38"/>
        <v>0</v>
      </c>
      <c r="N36" s="26">
        <f t="shared" si="39"/>
        <v>0</v>
      </c>
      <c r="O36" s="30">
        <f t="shared" si="12"/>
        <v>0</v>
      </c>
      <c r="P36" s="24">
        <f t="shared" si="40"/>
        <v>0</v>
      </c>
      <c r="Q36" s="24">
        <f t="shared" si="41"/>
        <v>0</v>
      </c>
      <c r="R36" s="29">
        <f t="shared" si="42"/>
        <v>0</v>
      </c>
      <c r="S36" s="31">
        <f t="shared" si="43"/>
        <v>0</v>
      </c>
      <c r="T36" s="28">
        <f t="shared" si="13"/>
        <v>0</v>
      </c>
      <c r="U36" s="28">
        <f t="shared" si="13"/>
        <v>0</v>
      </c>
      <c r="V36" s="29">
        <f t="shared" si="4"/>
        <v>0</v>
      </c>
      <c r="W36" s="26">
        <f t="shared" si="14"/>
        <v>0</v>
      </c>
      <c r="X36" s="30">
        <f t="shared" si="15"/>
        <v>0</v>
      </c>
      <c r="Y36" s="24">
        <f t="shared" si="16"/>
        <v>0</v>
      </c>
      <c r="Z36" s="24">
        <f t="shared" si="5"/>
        <v>0</v>
      </c>
      <c r="AA36" s="29">
        <f t="shared" si="6"/>
        <v>0</v>
      </c>
      <c r="AB36" s="31">
        <f t="shared" si="7"/>
        <v>0</v>
      </c>
      <c r="AC36" s="15" t="str">
        <f t="shared" si="44"/>
        <v>nein</v>
      </c>
      <c r="AD36" s="32" t="str">
        <f>INDEX({"Montag";"Dienstag";"Mittwoch";"Donnerstag";"Freitag";"Samstag";"Sonntag"},WEEKDAY(B36,2))</f>
        <v>Freitag</v>
      </c>
      <c r="AE36" s="2"/>
      <c r="AF36" s="2"/>
      <c r="AG36" s="2"/>
      <c r="AH36" s="2"/>
    </row>
    <row r="37" spans="1:34" ht="16.5" thickBot="1" x14ac:dyDescent="0.3">
      <c r="A37" s="35" t="str">
        <f>INDEX({"Montag";"Dienstag";"Mittwoch";"Donnerstag";"Freitag";"Samstag";"Sonntag"},WEEKDAY(B37,2))</f>
        <v>Samstag</v>
      </c>
      <c r="B37" s="57">
        <v>44373</v>
      </c>
      <c r="C37" s="33"/>
      <c r="D37" s="33"/>
      <c r="E37" s="33"/>
      <c r="F37" s="33"/>
      <c r="G37" s="34">
        <f t="shared" si="45"/>
        <v>0</v>
      </c>
      <c r="H37" s="34">
        <f t="shared" si="46"/>
        <v>0</v>
      </c>
      <c r="I37" s="36">
        <f t="shared" si="47"/>
        <v>0</v>
      </c>
      <c r="J37" s="20"/>
      <c r="K37" s="28">
        <f t="shared" si="37"/>
        <v>0</v>
      </c>
      <c r="L37" s="28">
        <f t="shared" si="37"/>
        <v>0</v>
      </c>
      <c r="M37" s="29">
        <f t="shared" si="38"/>
        <v>0</v>
      </c>
      <c r="N37" s="26">
        <f t="shared" si="39"/>
        <v>0</v>
      </c>
      <c r="O37" s="30">
        <f t="shared" si="12"/>
        <v>0</v>
      </c>
      <c r="P37" s="24">
        <f t="shared" si="40"/>
        <v>0</v>
      </c>
      <c r="Q37" s="24">
        <f t="shared" si="41"/>
        <v>0</v>
      </c>
      <c r="R37" s="29">
        <f t="shared" si="42"/>
        <v>0</v>
      </c>
      <c r="S37" s="31">
        <f t="shared" si="43"/>
        <v>0</v>
      </c>
      <c r="T37" s="28">
        <f t="shared" si="13"/>
        <v>0</v>
      </c>
      <c r="U37" s="28">
        <f t="shared" si="13"/>
        <v>0</v>
      </c>
      <c r="V37" s="29">
        <f t="shared" si="4"/>
        <v>0</v>
      </c>
      <c r="W37" s="26">
        <f t="shared" si="14"/>
        <v>0</v>
      </c>
      <c r="X37" s="30">
        <f t="shared" si="15"/>
        <v>0</v>
      </c>
      <c r="Y37" s="24">
        <f t="shared" si="16"/>
        <v>0</v>
      </c>
      <c r="Z37" s="24">
        <f t="shared" si="5"/>
        <v>0</v>
      </c>
      <c r="AA37" s="29">
        <f t="shared" si="6"/>
        <v>0</v>
      </c>
      <c r="AB37" s="31">
        <f t="shared" si="7"/>
        <v>0</v>
      </c>
      <c r="AC37" s="15" t="str">
        <f t="shared" si="44"/>
        <v>ja</v>
      </c>
      <c r="AD37" s="32" t="str">
        <f>INDEX({"Montag";"Dienstag";"Mittwoch";"Donnerstag";"Freitag";"Samstag";"Sonntag"},WEEKDAY(B37,2))</f>
        <v>Samstag</v>
      </c>
      <c r="AE37" s="2"/>
      <c r="AF37" s="2"/>
      <c r="AG37" s="2"/>
      <c r="AH37" s="2"/>
    </row>
    <row r="38" spans="1:34" ht="16.5" thickBot="1" x14ac:dyDescent="0.3">
      <c r="A38" s="37" t="str">
        <f>INDEX({"Montag";"Dienstag";"Mittwoch";"Donnerstag";"Freitag";"Samstag";"Sonntag"},WEEKDAY(B38,2))</f>
        <v>Sonntag</v>
      </c>
      <c r="B38" s="57">
        <v>44374</v>
      </c>
      <c r="C38" s="38"/>
      <c r="D38" s="38"/>
      <c r="E38" s="38"/>
      <c r="F38" s="38"/>
      <c r="G38" s="39">
        <f t="shared" si="45"/>
        <v>0</v>
      </c>
      <c r="H38" s="39">
        <f t="shared" si="46"/>
        <v>0</v>
      </c>
      <c r="I38" s="40">
        <f t="shared" si="47"/>
        <v>0</v>
      </c>
      <c r="J38" s="20"/>
      <c r="K38" s="28">
        <f t="shared" si="37"/>
        <v>0</v>
      </c>
      <c r="L38" s="28">
        <f t="shared" si="37"/>
        <v>0</v>
      </c>
      <c r="M38" s="29">
        <f t="shared" si="38"/>
        <v>0</v>
      </c>
      <c r="N38" s="26">
        <f t="shared" si="39"/>
        <v>0</v>
      </c>
      <c r="O38" s="30">
        <f t="shared" si="12"/>
        <v>0</v>
      </c>
      <c r="P38" s="24">
        <f t="shared" si="40"/>
        <v>0</v>
      </c>
      <c r="Q38" s="24">
        <f t="shared" si="41"/>
        <v>0</v>
      </c>
      <c r="R38" s="29">
        <f t="shared" si="42"/>
        <v>0</v>
      </c>
      <c r="S38" s="31">
        <f t="shared" si="43"/>
        <v>0</v>
      </c>
      <c r="T38" s="28">
        <f t="shared" si="13"/>
        <v>0</v>
      </c>
      <c r="U38" s="28">
        <f t="shared" si="13"/>
        <v>0</v>
      </c>
      <c r="V38" s="29">
        <f t="shared" si="4"/>
        <v>0</v>
      </c>
      <c r="W38" s="26">
        <f t="shared" si="14"/>
        <v>0</v>
      </c>
      <c r="X38" s="30">
        <f t="shared" si="15"/>
        <v>0</v>
      </c>
      <c r="Y38" s="24">
        <f t="shared" si="16"/>
        <v>0</v>
      </c>
      <c r="Z38" s="24">
        <f t="shared" si="5"/>
        <v>0</v>
      </c>
      <c r="AA38" s="29">
        <f t="shared" si="6"/>
        <v>0</v>
      </c>
      <c r="AB38" s="31">
        <f t="shared" si="7"/>
        <v>0</v>
      </c>
      <c r="AC38" s="15" t="str">
        <f t="shared" si="44"/>
        <v>ja</v>
      </c>
      <c r="AD38" s="32" t="str">
        <f>INDEX({"Montag";"Dienstag";"Mittwoch";"Donnerstag";"Freitag";"Samstag";"Sonntag"},WEEKDAY(B38,2))</f>
        <v>Sonntag</v>
      </c>
      <c r="AE38" s="2"/>
      <c r="AF38" s="2"/>
      <c r="AG38" s="2"/>
      <c r="AH38" s="2"/>
    </row>
    <row r="39" spans="1:34" ht="16.5" thickBot="1" x14ac:dyDescent="0.3">
      <c r="A39" s="105"/>
      <c r="B39" s="106"/>
      <c r="C39" s="107"/>
      <c r="D39" s="108" t="s">
        <v>44</v>
      </c>
      <c r="E39" s="109"/>
      <c r="F39" s="110">
        <f>SUM(G32:G38)+SUM(H32:H38)+SUM(I32:I38)</f>
        <v>0</v>
      </c>
      <c r="G39" s="111"/>
      <c r="H39" s="111"/>
      <c r="I39" s="112"/>
      <c r="J39" s="20"/>
      <c r="K39" s="28"/>
      <c r="L39" s="28"/>
      <c r="M39" s="29"/>
      <c r="N39" s="26"/>
      <c r="O39" s="30"/>
      <c r="P39" s="24"/>
      <c r="Q39" s="24"/>
      <c r="R39" s="29"/>
      <c r="S39" s="31"/>
      <c r="T39" s="28"/>
      <c r="U39" s="28"/>
      <c r="V39" s="29"/>
      <c r="W39" s="26"/>
      <c r="X39" s="30"/>
      <c r="Y39" s="24"/>
      <c r="Z39" s="24"/>
      <c r="AA39" s="29"/>
      <c r="AB39" s="31"/>
      <c r="AD39" s="32"/>
      <c r="AE39" s="2"/>
      <c r="AF39" s="2"/>
      <c r="AG39" s="2"/>
      <c r="AH39" s="2"/>
    </row>
    <row r="40" spans="1:34" ht="16.5" thickBot="1" x14ac:dyDescent="0.3">
      <c r="A40" s="56" t="str">
        <f>INDEX({"Montag";"Dienstag";"Mittwoch";"Donnerstag";"Freitag";"Samstag";"Sonntag"},WEEKDAY(B40,2))</f>
        <v>Montag</v>
      </c>
      <c r="B40" s="57">
        <v>44375</v>
      </c>
      <c r="C40" s="58"/>
      <c r="D40" s="58"/>
      <c r="E40" s="58"/>
      <c r="F40" s="58"/>
      <c r="G40" s="59">
        <f>IF(AC40="ja",0,R40)+IF(AC40="ja",0,AA40)</f>
        <v>0</v>
      </c>
      <c r="H40" s="59">
        <f>((M40+V40)-G40-I40)</f>
        <v>0</v>
      </c>
      <c r="I40" s="60">
        <f>IF(AC40="ja",0,(N40+O40))+IF(AC40="ja",0,(W40+X40))</f>
        <v>0</v>
      </c>
      <c r="J40" s="20"/>
      <c r="K40" s="28">
        <f t="shared" si="37"/>
        <v>0</v>
      </c>
      <c r="L40" s="28">
        <f t="shared" si="37"/>
        <v>0</v>
      </c>
      <c r="M40" s="29">
        <f t="shared" si="38"/>
        <v>0</v>
      </c>
      <c r="N40" s="26">
        <f t="shared" si="39"/>
        <v>0</v>
      </c>
      <c r="O40" s="30">
        <f t="shared" si="12"/>
        <v>0</v>
      </c>
      <c r="P40" s="24">
        <f t="shared" si="40"/>
        <v>0</v>
      </c>
      <c r="Q40" s="24">
        <f t="shared" si="41"/>
        <v>0</v>
      </c>
      <c r="R40" s="29">
        <f t="shared" si="42"/>
        <v>0</v>
      </c>
      <c r="S40" s="31">
        <f t="shared" si="43"/>
        <v>0</v>
      </c>
      <c r="T40" s="28">
        <f t="shared" si="13"/>
        <v>0</v>
      </c>
      <c r="U40" s="28">
        <f t="shared" si="13"/>
        <v>0</v>
      </c>
      <c r="V40" s="29">
        <f t="shared" si="4"/>
        <v>0</v>
      </c>
      <c r="W40" s="26">
        <f t="shared" si="14"/>
        <v>0</v>
      </c>
      <c r="X40" s="30">
        <f t="shared" si="15"/>
        <v>0</v>
      </c>
      <c r="Y40" s="24">
        <f t="shared" si="16"/>
        <v>0</v>
      </c>
      <c r="Z40" s="24">
        <f t="shared" si="5"/>
        <v>0</v>
      </c>
      <c r="AA40" s="29">
        <f t="shared" si="6"/>
        <v>0</v>
      </c>
      <c r="AB40" s="31">
        <f t="shared" si="7"/>
        <v>0</v>
      </c>
      <c r="AC40" s="15" t="str">
        <f t="shared" si="44"/>
        <v>nein</v>
      </c>
      <c r="AD40" s="32" t="str">
        <f>INDEX({"Montag";"Dienstag";"Mittwoch";"Donnerstag";"Freitag";"Samstag";"Sonntag"},WEEKDAY(B40,2))</f>
        <v>Montag</v>
      </c>
      <c r="AE40" s="2"/>
      <c r="AF40" s="2"/>
      <c r="AG40" s="2"/>
      <c r="AH40" s="2"/>
    </row>
    <row r="41" spans="1:34" ht="16.5" thickBot="1" x14ac:dyDescent="0.3">
      <c r="A41" s="35" t="str">
        <f>INDEX({"Montag";"Dienstag";"Mittwoch";"Donnerstag";"Freitag";"Samstag";"Sonntag"},WEEKDAY(B41,2))</f>
        <v>Dienstag</v>
      </c>
      <c r="B41" s="57">
        <v>44376</v>
      </c>
      <c r="C41" s="33"/>
      <c r="D41" s="33"/>
      <c r="E41" s="33"/>
      <c r="F41" s="33"/>
      <c r="G41" s="34">
        <f t="shared" ref="G41:G46" si="48">IF(AC41="ja",0,R41)+IF(AC41="ja",0,AA41)</f>
        <v>0</v>
      </c>
      <c r="H41" s="34">
        <f t="shared" ref="H41:H46" si="49">((M41+V41)-G41-I41)</f>
        <v>0</v>
      </c>
      <c r="I41" s="36">
        <f t="shared" ref="I41:I46" si="50">IF(AC41="ja",0,(N41+O41))+IF(AC41="ja",0,(W41+X41))</f>
        <v>0</v>
      </c>
      <c r="J41" s="20"/>
      <c r="K41" s="28">
        <f t="shared" si="37"/>
        <v>0</v>
      </c>
      <c r="L41" s="28">
        <f t="shared" si="37"/>
        <v>0</v>
      </c>
      <c r="M41" s="29">
        <f t="shared" si="38"/>
        <v>0</v>
      </c>
      <c r="N41" s="26">
        <f t="shared" si="39"/>
        <v>0</v>
      </c>
      <c r="O41" s="30">
        <f t="shared" si="12"/>
        <v>0</v>
      </c>
      <c r="P41" s="24">
        <f t="shared" si="40"/>
        <v>0</v>
      </c>
      <c r="Q41" s="24">
        <f t="shared" si="41"/>
        <v>0</v>
      </c>
      <c r="R41" s="29">
        <f t="shared" si="42"/>
        <v>0</v>
      </c>
      <c r="S41" s="31">
        <f t="shared" si="43"/>
        <v>0</v>
      </c>
      <c r="T41" s="28">
        <f t="shared" ref="T41:U46" si="51">E41*24</f>
        <v>0</v>
      </c>
      <c r="U41" s="28">
        <f t="shared" si="51"/>
        <v>0</v>
      </c>
      <c r="V41" s="29">
        <f t="shared" si="4"/>
        <v>0</v>
      </c>
      <c r="W41" s="26">
        <f t="shared" si="14"/>
        <v>0</v>
      </c>
      <c r="X41" s="30">
        <f t="shared" si="15"/>
        <v>0</v>
      </c>
      <c r="Y41" s="24">
        <f t="shared" si="16"/>
        <v>0</v>
      </c>
      <c r="Z41" s="24">
        <f t="shared" si="5"/>
        <v>0</v>
      </c>
      <c r="AA41" s="29">
        <f t="shared" si="6"/>
        <v>0</v>
      </c>
      <c r="AB41" s="31">
        <f t="shared" si="7"/>
        <v>0</v>
      </c>
      <c r="AC41" s="15" t="str">
        <f t="shared" si="44"/>
        <v>nein</v>
      </c>
      <c r="AD41" s="32" t="str">
        <f>INDEX({"Montag";"Dienstag";"Mittwoch";"Donnerstag";"Freitag";"Samstag";"Sonntag"},WEEKDAY(B41,2))</f>
        <v>Dienstag</v>
      </c>
      <c r="AE41" s="2"/>
      <c r="AF41" s="2"/>
      <c r="AG41" s="2"/>
      <c r="AH41" s="2"/>
    </row>
    <row r="42" spans="1:34" ht="16.5" thickBot="1" x14ac:dyDescent="0.3">
      <c r="A42" s="35" t="str">
        <f>INDEX({"Montag";"Dienstag";"Mittwoch";"Donnerstag";"Freitag";"Samstag";"Sonntag"},WEEKDAY(B42,2))</f>
        <v>Mittwoch</v>
      </c>
      <c r="B42" s="57">
        <v>44377</v>
      </c>
      <c r="C42" s="33"/>
      <c r="D42" s="33"/>
      <c r="E42" s="33"/>
      <c r="F42" s="33"/>
      <c r="G42" s="34">
        <f t="shared" si="48"/>
        <v>0</v>
      </c>
      <c r="H42" s="34">
        <f t="shared" si="49"/>
        <v>0</v>
      </c>
      <c r="I42" s="36">
        <f t="shared" si="50"/>
        <v>0</v>
      </c>
      <c r="J42" s="20"/>
      <c r="K42" s="28">
        <f t="shared" si="37"/>
        <v>0</v>
      </c>
      <c r="L42" s="28">
        <f t="shared" si="37"/>
        <v>0</v>
      </c>
      <c r="M42" s="29">
        <f t="shared" si="38"/>
        <v>0</v>
      </c>
      <c r="N42" s="26">
        <f t="shared" si="39"/>
        <v>0</v>
      </c>
      <c r="O42" s="30">
        <f t="shared" si="12"/>
        <v>0</v>
      </c>
      <c r="P42" s="24">
        <f t="shared" si="40"/>
        <v>0</v>
      </c>
      <c r="Q42" s="24">
        <f t="shared" si="41"/>
        <v>0</v>
      </c>
      <c r="R42" s="29">
        <f t="shared" si="42"/>
        <v>0</v>
      </c>
      <c r="S42" s="31">
        <f t="shared" si="43"/>
        <v>0</v>
      </c>
      <c r="T42" s="28">
        <f t="shared" si="51"/>
        <v>0</v>
      </c>
      <c r="U42" s="28">
        <f t="shared" si="51"/>
        <v>0</v>
      </c>
      <c r="V42" s="29">
        <f t="shared" si="4"/>
        <v>0</v>
      </c>
      <c r="W42" s="26">
        <f t="shared" si="14"/>
        <v>0</v>
      </c>
      <c r="X42" s="30">
        <f t="shared" si="15"/>
        <v>0</v>
      </c>
      <c r="Y42" s="24">
        <f t="shared" si="16"/>
        <v>0</v>
      </c>
      <c r="Z42" s="24">
        <f t="shared" si="5"/>
        <v>0</v>
      </c>
      <c r="AA42" s="29">
        <f t="shared" si="6"/>
        <v>0</v>
      </c>
      <c r="AB42" s="31">
        <f t="shared" si="7"/>
        <v>0</v>
      </c>
      <c r="AC42" s="15" t="str">
        <f t="shared" si="44"/>
        <v>nein</v>
      </c>
      <c r="AD42" s="32" t="str">
        <f>INDEX({"Montag";"Dienstag";"Mittwoch";"Donnerstag";"Freitag";"Samstag";"Sonntag"},WEEKDAY(B42,2))</f>
        <v>Mittwoch</v>
      </c>
      <c r="AE42" s="2"/>
      <c r="AF42" s="2"/>
      <c r="AG42" s="2"/>
      <c r="AH42" s="2"/>
    </row>
    <row r="43" spans="1:34" ht="16.5" thickBot="1" x14ac:dyDescent="0.3">
      <c r="A43" s="35" t="str">
        <f>INDEX({"Montag";"Dienstag";"Mittwoch";"Donnerstag";"Freitag";"Samstag";"Sonntag"},WEEKDAY(B43,2))</f>
        <v>Donnerstag</v>
      </c>
      <c r="B43" s="57">
        <v>44378</v>
      </c>
      <c r="C43" s="33"/>
      <c r="D43" s="33"/>
      <c r="E43" s="33"/>
      <c r="F43" s="33"/>
      <c r="G43" s="34">
        <f t="shared" si="48"/>
        <v>0</v>
      </c>
      <c r="H43" s="34">
        <f t="shared" si="49"/>
        <v>0</v>
      </c>
      <c r="I43" s="36">
        <f t="shared" si="50"/>
        <v>0</v>
      </c>
      <c r="J43" s="20"/>
      <c r="K43" s="28">
        <f t="shared" si="37"/>
        <v>0</v>
      </c>
      <c r="L43" s="28">
        <f t="shared" si="37"/>
        <v>0</v>
      </c>
      <c r="M43" s="29">
        <f t="shared" si="38"/>
        <v>0</v>
      </c>
      <c r="N43" s="26">
        <f t="shared" si="39"/>
        <v>0</v>
      </c>
      <c r="O43" s="30">
        <f t="shared" si="12"/>
        <v>0</v>
      </c>
      <c r="P43" s="24">
        <f t="shared" si="40"/>
        <v>0</v>
      </c>
      <c r="Q43" s="24">
        <f t="shared" si="41"/>
        <v>0</v>
      </c>
      <c r="R43" s="29">
        <f t="shared" si="42"/>
        <v>0</v>
      </c>
      <c r="S43" s="31">
        <f t="shared" si="43"/>
        <v>0</v>
      </c>
      <c r="T43" s="28">
        <f t="shared" si="51"/>
        <v>0</v>
      </c>
      <c r="U43" s="28">
        <f t="shared" si="51"/>
        <v>0</v>
      </c>
      <c r="V43" s="29">
        <f t="shared" si="4"/>
        <v>0</v>
      </c>
      <c r="W43" s="26">
        <f t="shared" si="14"/>
        <v>0</v>
      </c>
      <c r="X43" s="30">
        <f t="shared" si="15"/>
        <v>0</v>
      </c>
      <c r="Y43" s="24">
        <f t="shared" si="16"/>
        <v>0</v>
      </c>
      <c r="Z43" s="24">
        <f t="shared" si="5"/>
        <v>0</v>
      </c>
      <c r="AA43" s="29">
        <f t="shared" si="6"/>
        <v>0</v>
      </c>
      <c r="AB43" s="31">
        <f t="shared" si="7"/>
        <v>0</v>
      </c>
      <c r="AC43" s="15" t="str">
        <f t="shared" si="44"/>
        <v>nein</v>
      </c>
      <c r="AD43" s="32" t="str">
        <f>INDEX({"Montag";"Dienstag";"Mittwoch";"Donnerstag";"Freitag";"Samstag";"Sonntag"},WEEKDAY(B43,2))</f>
        <v>Donnerstag</v>
      </c>
      <c r="AE43" s="2"/>
      <c r="AF43" s="2"/>
      <c r="AG43" s="2"/>
      <c r="AH43" s="2"/>
    </row>
    <row r="44" spans="1:34" ht="16.5" thickBot="1" x14ac:dyDescent="0.3">
      <c r="A44" s="35" t="str">
        <f>INDEX({"Montag";"Dienstag";"Mittwoch";"Donnerstag";"Freitag";"Samstag";"Sonntag"},WEEKDAY(B44,2))</f>
        <v>Freitag</v>
      </c>
      <c r="B44" s="57">
        <v>44379</v>
      </c>
      <c r="C44" s="33"/>
      <c r="D44" s="33"/>
      <c r="E44" s="33"/>
      <c r="F44" s="33"/>
      <c r="G44" s="34">
        <f t="shared" si="48"/>
        <v>0</v>
      </c>
      <c r="H44" s="34">
        <f t="shared" si="49"/>
        <v>0</v>
      </c>
      <c r="I44" s="36">
        <f t="shared" si="50"/>
        <v>0</v>
      </c>
      <c r="J44" s="20"/>
      <c r="K44" s="28">
        <f t="shared" si="37"/>
        <v>0</v>
      </c>
      <c r="L44" s="28">
        <f t="shared" si="37"/>
        <v>0</v>
      </c>
      <c r="M44" s="29">
        <f t="shared" si="38"/>
        <v>0</v>
      </c>
      <c r="N44" s="26">
        <f t="shared" si="39"/>
        <v>0</v>
      </c>
      <c r="O44" s="30">
        <f t="shared" si="12"/>
        <v>0</v>
      </c>
      <c r="P44" s="24">
        <f t="shared" si="40"/>
        <v>0</v>
      </c>
      <c r="Q44" s="24">
        <f t="shared" si="41"/>
        <v>0</v>
      </c>
      <c r="R44" s="29">
        <f t="shared" si="42"/>
        <v>0</v>
      </c>
      <c r="S44" s="31">
        <f t="shared" si="43"/>
        <v>0</v>
      </c>
      <c r="T44" s="28">
        <f t="shared" si="51"/>
        <v>0</v>
      </c>
      <c r="U44" s="28">
        <f t="shared" si="51"/>
        <v>0</v>
      </c>
      <c r="V44" s="29">
        <f t="shared" si="4"/>
        <v>0</v>
      </c>
      <c r="W44" s="26">
        <f t="shared" si="14"/>
        <v>0</v>
      </c>
      <c r="X44" s="30">
        <f t="shared" si="15"/>
        <v>0</v>
      </c>
      <c r="Y44" s="24">
        <f t="shared" si="16"/>
        <v>0</v>
      </c>
      <c r="Z44" s="24">
        <f t="shared" si="5"/>
        <v>0</v>
      </c>
      <c r="AA44" s="29">
        <f t="shared" si="6"/>
        <v>0</v>
      </c>
      <c r="AB44" s="31">
        <f t="shared" si="7"/>
        <v>0</v>
      </c>
      <c r="AC44" s="15" t="str">
        <f t="shared" si="44"/>
        <v>nein</v>
      </c>
      <c r="AD44" s="32" t="str">
        <f>INDEX({"Montag";"Dienstag";"Mittwoch";"Donnerstag";"Freitag";"Samstag";"Sonntag"},WEEKDAY(B44,2))</f>
        <v>Freitag</v>
      </c>
      <c r="AE44" s="2"/>
      <c r="AF44" s="2"/>
      <c r="AG44" s="2"/>
      <c r="AH44" s="2"/>
    </row>
    <row r="45" spans="1:34" ht="16.5" thickBot="1" x14ac:dyDescent="0.3">
      <c r="A45" s="35" t="str">
        <f>INDEX({"Montag";"Dienstag";"Mittwoch";"Donnerstag";"Freitag";"Samstag";"Sonntag"},WEEKDAY(B45,2))</f>
        <v>Samstag</v>
      </c>
      <c r="B45" s="57">
        <v>44380</v>
      </c>
      <c r="C45" s="33"/>
      <c r="D45" s="33"/>
      <c r="E45" s="33"/>
      <c r="F45" s="33"/>
      <c r="G45" s="34">
        <f t="shared" si="48"/>
        <v>0</v>
      </c>
      <c r="H45" s="34">
        <f t="shared" si="49"/>
        <v>0</v>
      </c>
      <c r="I45" s="36">
        <f t="shared" si="50"/>
        <v>0</v>
      </c>
      <c r="J45" s="20"/>
      <c r="K45" s="28">
        <f t="shared" si="37"/>
        <v>0</v>
      </c>
      <c r="L45" s="28">
        <f t="shared" si="37"/>
        <v>0</v>
      </c>
      <c r="M45" s="29">
        <f t="shared" si="38"/>
        <v>0</v>
      </c>
      <c r="N45" s="26">
        <f t="shared" si="39"/>
        <v>0</v>
      </c>
      <c r="O45" s="30">
        <f t="shared" si="12"/>
        <v>0</v>
      </c>
      <c r="P45" s="24">
        <f t="shared" si="40"/>
        <v>0</v>
      </c>
      <c r="Q45" s="24">
        <f t="shared" si="41"/>
        <v>0</v>
      </c>
      <c r="R45" s="29">
        <f t="shared" si="42"/>
        <v>0</v>
      </c>
      <c r="S45" s="31">
        <f t="shared" si="43"/>
        <v>0</v>
      </c>
      <c r="T45" s="28">
        <f t="shared" si="51"/>
        <v>0</v>
      </c>
      <c r="U45" s="28">
        <f t="shared" si="51"/>
        <v>0</v>
      </c>
      <c r="V45" s="29">
        <f t="shared" si="4"/>
        <v>0</v>
      </c>
      <c r="W45" s="26">
        <f t="shared" si="14"/>
        <v>0</v>
      </c>
      <c r="X45" s="30">
        <f t="shared" si="15"/>
        <v>0</v>
      </c>
      <c r="Y45" s="24">
        <f t="shared" si="16"/>
        <v>0</v>
      </c>
      <c r="Z45" s="24">
        <f t="shared" si="5"/>
        <v>0</v>
      </c>
      <c r="AA45" s="29">
        <f t="shared" si="6"/>
        <v>0</v>
      </c>
      <c r="AB45" s="31">
        <f t="shared" si="7"/>
        <v>0</v>
      </c>
      <c r="AC45" s="15" t="str">
        <f t="shared" si="44"/>
        <v>ja</v>
      </c>
      <c r="AD45" s="32" t="str">
        <f>INDEX({"Montag";"Dienstag";"Mittwoch";"Donnerstag";"Freitag";"Samstag";"Sonntag"},WEEKDAY(B45,2))</f>
        <v>Samstag</v>
      </c>
      <c r="AE45" s="2"/>
      <c r="AF45" s="2"/>
      <c r="AG45" s="2"/>
      <c r="AH45" s="2"/>
    </row>
    <row r="46" spans="1:34" ht="16.5" thickBot="1" x14ac:dyDescent="0.3">
      <c r="A46" s="37" t="str">
        <f>INDEX({"Montag";"Dienstag";"Mittwoch";"Donnerstag";"Freitag";"Samstag";"Sonntag"},WEEKDAY(B46,2))</f>
        <v>Sonntag</v>
      </c>
      <c r="B46" s="57">
        <v>44381</v>
      </c>
      <c r="C46" s="38"/>
      <c r="D46" s="38"/>
      <c r="E46" s="38"/>
      <c r="F46" s="38"/>
      <c r="G46" s="39">
        <f t="shared" si="48"/>
        <v>0</v>
      </c>
      <c r="H46" s="39">
        <f t="shared" si="49"/>
        <v>0</v>
      </c>
      <c r="I46" s="40">
        <f t="shared" si="50"/>
        <v>0</v>
      </c>
      <c r="J46" s="20"/>
      <c r="K46" s="28">
        <f t="shared" si="37"/>
        <v>0</v>
      </c>
      <c r="L46" s="28">
        <f t="shared" si="37"/>
        <v>0</v>
      </c>
      <c r="M46" s="29">
        <f t="shared" si="38"/>
        <v>0</v>
      </c>
      <c r="N46" s="26">
        <f t="shared" si="39"/>
        <v>0</v>
      </c>
      <c r="O46" s="30">
        <f t="shared" si="12"/>
        <v>0</v>
      </c>
      <c r="P46" s="24">
        <f t="shared" si="40"/>
        <v>0</v>
      </c>
      <c r="Q46" s="24">
        <f t="shared" si="41"/>
        <v>0</v>
      </c>
      <c r="R46" s="29">
        <f t="shared" si="42"/>
        <v>0</v>
      </c>
      <c r="S46" s="31">
        <f t="shared" si="43"/>
        <v>0</v>
      </c>
      <c r="T46" s="28">
        <f t="shared" si="51"/>
        <v>0</v>
      </c>
      <c r="U46" s="28">
        <f t="shared" si="51"/>
        <v>0</v>
      </c>
      <c r="V46" s="29">
        <f t="shared" si="4"/>
        <v>0</v>
      </c>
      <c r="W46" s="26">
        <f t="shared" si="14"/>
        <v>0</v>
      </c>
      <c r="X46" s="30">
        <f t="shared" si="15"/>
        <v>0</v>
      </c>
      <c r="Y46" s="24">
        <f t="shared" si="16"/>
        <v>0</v>
      </c>
      <c r="Z46" s="24">
        <f t="shared" si="5"/>
        <v>0</v>
      </c>
      <c r="AA46" s="29">
        <f t="shared" si="6"/>
        <v>0</v>
      </c>
      <c r="AB46" s="31">
        <f t="shared" si="7"/>
        <v>0</v>
      </c>
      <c r="AC46" s="15" t="str">
        <f t="shared" si="44"/>
        <v>ja</v>
      </c>
      <c r="AD46" s="32" t="str">
        <f>INDEX({"Montag";"Dienstag";"Mittwoch";"Donnerstag";"Freitag";"Samstag";"Sonntag"},WEEKDAY(B46,2))</f>
        <v>Sonntag</v>
      </c>
      <c r="AE46" s="2"/>
      <c r="AF46" s="2"/>
      <c r="AG46" s="2"/>
      <c r="AH46" s="2"/>
    </row>
    <row r="47" spans="1:34" ht="16.5" thickBot="1" x14ac:dyDescent="0.3">
      <c r="A47" s="105"/>
      <c r="B47" s="106"/>
      <c r="C47" s="107"/>
      <c r="D47" s="108" t="s">
        <v>44</v>
      </c>
      <c r="E47" s="109"/>
      <c r="F47" s="110">
        <f>SUM(G40:G46)+SUM(H40:H46)+SUM(I40:I46)</f>
        <v>0</v>
      </c>
      <c r="G47" s="111"/>
      <c r="H47" s="111"/>
      <c r="I47" s="112"/>
      <c r="J47" s="20"/>
      <c r="K47" s="28"/>
      <c r="L47" s="28"/>
      <c r="M47" s="29"/>
      <c r="N47" s="26"/>
      <c r="O47" s="30"/>
      <c r="P47" s="24"/>
      <c r="Q47" s="24"/>
      <c r="R47" s="29"/>
      <c r="S47" s="31"/>
      <c r="T47" s="28"/>
      <c r="U47" s="28"/>
      <c r="V47" s="29"/>
      <c r="W47" s="26"/>
      <c r="X47" s="30"/>
      <c r="Y47" s="24"/>
      <c r="Z47" s="24"/>
      <c r="AA47" s="29"/>
      <c r="AB47" s="31"/>
      <c r="AD47" s="32"/>
      <c r="AE47" s="2"/>
      <c r="AF47" s="2"/>
      <c r="AG47" s="2"/>
      <c r="AH47" s="2"/>
    </row>
    <row r="48" spans="1:34" ht="16.5" thickBot="1" x14ac:dyDescent="0.3">
      <c r="A48" s="105"/>
      <c r="B48" s="106"/>
      <c r="C48" s="107"/>
      <c r="D48" s="108" t="s">
        <v>51</v>
      </c>
      <c r="E48" s="109"/>
      <c r="F48" s="110">
        <f>F15+F23+F31+F39+F47</f>
        <v>0</v>
      </c>
      <c r="G48" s="111"/>
      <c r="H48" s="111"/>
      <c r="I48" s="112"/>
      <c r="J48" s="20"/>
      <c r="K48" s="28"/>
      <c r="L48" s="28"/>
      <c r="M48" s="29"/>
      <c r="N48" s="26"/>
      <c r="O48" s="30"/>
      <c r="P48" s="24"/>
      <c r="Q48" s="24"/>
      <c r="R48" s="29"/>
      <c r="S48" s="31"/>
      <c r="T48" s="28"/>
      <c r="U48" s="28"/>
      <c r="V48" s="29"/>
      <c r="W48" s="26"/>
      <c r="X48" s="30"/>
      <c r="Y48" s="24"/>
      <c r="Z48" s="24"/>
      <c r="AA48" s="29"/>
      <c r="AB48" s="31"/>
      <c r="AD48" s="32"/>
      <c r="AE48" s="2"/>
      <c r="AF48" s="2"/>
      <c r="AG48" s="2"/>
      <c r="AH48" s="2"/>
    </row>
    <row r="49" spans="1:34" ht="16.5" thickBot="1" x14ac:dyDescent="0.3">
      <c r="A49" s="41"/>
      <c r="B49" s="41"/>
      <c r="C49" s="41"/>
      <c r="D49" s="104" t="s">
        <v>11</v>
      </c>
      <c r="E49" s="41"/>
      <c r="F49" s="104" t="s">
        <v>11</v>
      </c>
      <c r="G49" s="103">
        <f>SUM(G8:G48)</f>
        <v>0</v>
      </c>
      <c r="H49" s="103">
        <f>SUM(H8:H48)</f>
        <v>0</v>
      </c>
      <c r="I49" s="103">
        <f>SUM(I8:I48)</f>
        <v>0</v>
      </c>
      <c r="J49" s="20"/>
      <c r="K49" s="20"/>
      <c r="L49" s="20"/>
      <c r="M49" s="20"/>
      <c r="T49" s="20"/>
      <c r="U49" s="20"/>
      <c r="V49" s="20"/>
      <c r="AE49" s="2"/>
      <c r="AF49" s="2"/>
      <c r="AG49" s="2"/>
      <c r="AH49" s="2"/>
    </row>
    <row r="50" spans="1:34" ht="16.5" thickBot="1" x14ac:dyDescent="0.3">
      <c r="A50" s="42"/>
      <c r="B50" s="42"/>
      <c r="C50" s="4"/>
      <c r="D50" s="61" t="s">
        <v>12</v>
      </c>
      <c r="E50" s="4"/>
      <c r="F50" s="61" t="s">
        <v>12</v>
      </c>
      <c r="G50" s="62">
        <v>5.48</v>
      </c>
      <c r="H50" s="62">
        <v>6.31</v>
      </c>
      <c r="I50" s="63">
        <v>3.84</v>
      </c>
      <c r="J50" s="14"/>
      <c r="K50" s="14"/>
      <c r="L50" s="14"/>
      <c r="M50" s="14"/>
      <c r="T50" s="14"/>
      <c r="U50" s="14"/>
      <c r="V50" s="14"/>
      <c r="W50" s="2"/>
      <c r="X50" s="2"/>
      <c r="Y50" s="2"/>
      <c r="Z50" s="2"/>
      <c r="AA50" s="2"/>
      <c r="AB50" s="2"/>
      <c r="AC50" s="2"/>
      <c r="AD50" s="2"/>
      <c r="AE50" s="2"/>
      <c r="AF50" s="2"/>
      <c r="AG50" s="2"/>
      <c r="AH50" s="2"/>
    </row>
    <row r="51" spans="1:34" ht="16.5" thickBot="1" x14ac:dyDescent="0.3">
      <c r="A51" s="3" t="s">
        <v>29</v>
      </c>
      <c r="B51" s="43">
        <f>G51+H51+I51</f>
        <v>0</v>
      </c>
      <c r="C51" s="4"/>
      <c r="D51" s="5" t="s">
        <v>13</v>
      </c>
      <c r="E51" s="4"/>
      <c r="F51" s="5" t="s">
        <v>13</v>
      </c>
      <c r="G51" s="64">
        <f>G49*G50</f>
        <v>0</v>
      </c>
      <c r="H51" s="65">
        <f t="shared" ref="H51:I51" si="52">H49*H50</f>
        <v>0</v>
      </c>
      <c r="I51" s="66">
        <f t="shared" si="52"/>
        <v>0</v>
      </c>
      <c r="J51" s="14"/>
      <c r="K51" s="14"/>
      <c r="L51" s="14"/>
      <c r="M51" s="14"/>
      <c r="T51" s="14"/>
      <c r="U51" s="14"/>
      <c r="V51" s="14"/>
      <c r="W51" s="2"/>
      <c r="X51" s="2"/>
      <c r="Y51" s="2"/>
      <c r="Z51" s="2"/>
      <c r="AA51" s="2"/>
      <c r="AB51" s="2"/>
      <c r="AC51" s="2"/>
      <c r="AD51" s="2"/>
      <c r="AE51" s="2"/>
      <c r="AF51" s="2"/>
      <c r="AG51" s="2"/>
      <c r="AH51" s="2"/>
    </row>
    <row r="52" spans="1:34" ht="12" customHeight="1" x14ac:dyDescent="0.25">
      <c r="A52" s="6" t="s">
        <v>30</v>
      </c>
      <c r="B52" s="7"/>
      <c r="C52" s="8"/>
      <c r="D52" s="9"/>
      <c r="E52" s="8"/>
      <c r="F52" s="9"/>
      <c r="G52" s="10"/>
      <c r="H52" s="6"/>
      <c r="I52" s="6"/>
      <c r="J52" s="14"/>
      <c r="K52" s="14"/>
      <c r="L52" s="14"/>
      <c r="M52" s="14"/>
      <c r="T52" s="14"/>
      <c r="U52" s="14"/>
      <c r="V52" s="14"/>
      <c r="W52" s="2"/>
      <c r="X52" s="2"/>
      <c r="Y52" s="2"/>
      <c r="Z52" s="2"/>
      <c r="AA52" s="2"/>
      <c r="AB52" s="2"/>
      <c r="AC52" s="2"/>
      <c r="AD52" s="2"/>
      <c r="AE52" s="2"/>
      <c r="AF52" s="2"/>
      <c r="AG52" s="2"/>
      <c r="AH52" s="2"/>
    </row>
    <row r="53" spans="1:34" ht="16.5" thickBot="1" x14ac:dyDescent="0.3">
      <c r="A53" s="1"/>
      <c r="B53" s="11"/>
      <c r="C53" s="4"/>
      <c r="D53" s="5"/>
      <c r="E53" s="4"/>
      <c r="F53" s="5"/>
      <c r="G53" s="12"/>
      <c r="H53" s="1"/>
      <c r="I53" s="1"/>
      <c r="J53" s="14"/>
      <c r="K53" s="14"/>
      <c r="L53" s="14"/>
      <c r="M53" s="14"/>
      <c r="T53" s="14"/>
      <c r="U53" s="14"/>
      <c r="V53" s="14"/>
      <c r="W53" s="2"/>
      <c r="X53" s="2"/>
      <c r="Y53" s="2"/>
      <c r="Z53" s="2"/>
      <c r="AA53" s="2"/>
      <c r="AB53" s="2"/>
      <c r="AC53" s="2"/>
      <c r="AD53" s="2"/>
      <c r="AE53" s="2"/>
      <c r="AF53" s="2"/>
      <c r="AG53" s="2"/>
      <c r="AH53" s="2"/>
    </row>
    <row r="54" spans="1:34" ht="16.5" thickBot="1" x14ac:dyDescent="0.3">
      <c r="A54" s="1" t="s">
        <v>14</v>
      </c>
      <c r="B54" s="44"/>
      <c r="C54" s="1"/>
      <c r="D54" s="1"/>
      <c r="E54" s="1"/>
      <c r="F54" s="1"/>
      <c r="G54" s="1"/>
      <c r="H54" s="1"/>
      <c r="I54" s="1"/>
      <c r="J54" s="14"/>
      <c r="K54" s="14"/>
      <c r="L54" s="14"/>
      <c r="M54" s="14"/>
      <c r="T54" s="14"/>
      <c r="U54" s="14"/>
      <c r="V54" s="14"/>
      <c r="W54" s="2"/>
      <c r="X54" s="2"/>
      <c r="Y54" s="2"/>
      <c r="Z54" s="2"/>
      <c r="AA54" s="2"/>
      <c r="AB54" s="2"/>
      <c r="AC54" s="2"/>
      <c r="AD54" s="2"/>
      <c r="AE54" s="2"/>
      <c r="AF54" s="2"/>
      <c r="AG54" s="2"/>
      <c r="AH54" s="2"/>
    </row>
    <row r="55" spans="1:34" ht="30.75" customHeight="1" x14ac:dyDescent="0.25">
      <c r="A55" s="137" t="s">
        <v>31</v>
      </c>
      <c r="B55" s="138"/>
      <c r="C55" s="138"/>
      <c r="D55" s="138"/>
      <c r="E55" s="138"/>
      <c r="F55" s="138"/>
      <c r="G55" s="137"/>
      <c r="H55" s="139"/>
      <c r="I55" s="139"/>
      <c r="J55" s="14"/>
      <c r="K55" s="14"/>
      <c r="L55" s="14"/>
      <c r="M55" s="14"/>
      <c r="T55" s="14"/>
      <c r="U55" s="14"/>
      <c r="V55" s="14"/>
      <c r="W55" s="2"/>
      <c r="X55" s="2"/>
      <c r="Y55" s="2"/>
      <c r="Z55" s="2"/>
      <c r="AA55" s="2"/>
      <c r="AB55" s="2"/>
      <c r="AC55" s="2"/>
      <c r="AD55" s="2"/>
      <c r="AE55" s="2"/>
      <c r="AF55" s="2"/>
      <c r="AG55" s="2"/>
      <c r="AH55" s="2"/>
    </row>
    <row r="56" spans="1:34" ht="15.75" x14ac:dyDescent="0.25">
      <c r="A56" s="93"/>
      <c r="B56" s="94"/>
      <c r="C56" s="94"/>
      <c r="D56" s="94"/>
      <c r="E56" s="94"/>
      <c r="F56" s="94"/>
      <c r="G56" s="93"/>
      <c r="H56" s="1"/>
      <c r="I56" s="1"/>
      <c r="J56" s="14"/>
      <c r="K56" s="14"/>
      <c r="L56" s="14"/>
      <c r="M56" s="14"/>
      <c r="T56" s="14"/>
      <c r="U56" s="14"/>
      <c r="V56" s="14"/>
      <c r="W56" s="2"/>
      <c r="X56" s="2"/>
      <c r="Y56" s="2"/>
      <c r="Z56" s="2"/>
      <c r="AA56" s="2"/>
      <c r="AB56" s="2"/>
      <c r="AC56" s="2"/>
      <c r="AD56" s="2"/>
      <c r="AE56" s="2"/>
      <c r="AF56" s="2"/>
      <c r="AG56" s="2"/>
      <c r="AH56" s="2"/>
    </row>
    <row r="57" spans="1:34" ht="15.75" x14ac:dyDescent="0.25">
      <c r="A57" s="1" t="s">
        <v>15</v>
      </c>
      <c r="B57" s="1"/>
      <c r="C57" s="1"/>
      <c r="D57" s="1" t="s">
        <v>16</v>
      </c>
      <c r="E57" s="1"/>
      <c r="F57" s="1"/>
      <c r="G57" s="1"/>
      <c r="H57" s="1"/>
      <c r="I57" s="1"/>
      <c r="J57" s="14"/>
      <c r="K57" s="14"/>
      <c r="L57" s="14"/>
      <c r="M57" s="14"/>
      <c r="T57" s="14"/>
      <c r="U57" s="14"/>
      <c r="V57" s="14"/>
      <c r="W57" s="2"/>
      <c r="X57" s="2"/>
      <c r="Y57" s="2"/>
      <c r="Z57" s="2"/>
      <c r="AA57" s="2"/>
      <c r="AB57" s="2"/>
      <c r="AC57" s="2"/>
      <c r="AD57" s="2"/>
      <c r="AE57" s="2"/>
      <c r="AF57" s="2"/>
      <c r="AG57" s="2"/>
      <c r="AH57" s="2"/>
    </row>
    <row r="58" spans="1:34" ht="15.75" x14ac:dyDescent="0.25">
      <c r="A58" s="1"/>
      <c r="B58" s="1"/>
      <c r="C58" s="1"/>
      <c r="D58" s="1"/>
      <c r="E58" s="1"/>
      <c r="F58" s="1"/>
      <c r="G58" s="1"/>
      <c r="H58" s="1"/>
      <c r="I58" s="1"/>
      <c r="J58" s="14"/>
      <c r="K58" s="14"/>
      <c r="L58" s="14"/>
      <c r="M58" s="14"/>
      <c r="T58" s="14"/>
      <c r="U58" s="14"/>
      <c r="V58" s="14"/>
      <c r="W58" s="2"/>
      <c r="X58" s="2"/>
      <c r="Y58" s="2"/>
      <c r="Z58" s="2"/>
      <c r="AA58" s="2"/>
      <c r="AB58" s="2"/>
      <c r="AC58" s="2"/>
      <c r="AD58" s="2"/>
      <c r="AE58" s="2"/>
      <c r="AF58" s="2"/>
      <c r="AG58" s="2"/>
      <c r="AH58" s="2"/>
    </row>
    <row r="59" spans="1:34" ht="15.75" x14ac:dyDescent="0.25">
      <c r="J59" s="14"/>
      <c r="K59" s="14"/>
      <c r="L59" s="14"/>
      <c r="M59" s="14"/>
      <c r="T59" s="14"/>
      <c r="U59" s="14"/>
      <c r="V59" s="14"/>
      <c r="W59" s="2"/>
      <c r="X59" s="2"/>
      <c r="Y59" s="2"/>
      <c r="Z59" s="2"/>
      <c r="AA59" s="2"/>
      <c r="AB59" s="2"/>
      <c r="AC59" s="2"/>
      <c r="AD59" s="2"/>
      <c r="AE59" s="2"/>
      <c r="AF59" s="2"/>
      <c r="AG59" s="2"/>
      <c r="AH59" s="2"/>
    </row>
    <row r="60" spans="1:34" ht="15.75" x14ac:dyDescent="0.25">
      <c r="J60" s="14"/>
      <c r="K60" s="14"/>
      <c r="L60" s="14"/>
      <c r="M60" s="14"/>
      <c r="T60" s="14"/>
      <c r="U60" s="14"/>
      <c r="V60" s="14"/>
      <c r="W60" s="2"/>
      <c r="X60" s="2"/>
      <c r="Y60" s="2"/>
      <c r="Z60" s="2"/>
      <c r="AA60" s="2"/>
      <c r="AB60" s="2"/>
      <c r="AC60" s="2"/>
      <c r="AD60" s="2"/>
      <c r="AE60" s="2"/>
      <c r="AF60" s="2"/>
      <c r="AG60" s="2"/>
      <c r="AH60" s="2"/>
    </row>
    <row r="61" spans="1:34" ht="15.75" x14ac:dyDescent="0.25">
      <c r="J61" s="14"/>
      <c r="K61" s="14"/>
      <c r="L61" s="14"/>
      <c r="M61" s="14"/>
      <c r="T61" s="14"/>
      <c r="U61" s="14"/>
      <c r="V61" s="14"/>
      <c r="W61" s="2"/>
      <c r="X61" s="2"/>
      <c r="Y61" s="2"/>
      <c r="Z61" s="2"/>
      <c r="AA61" s="2"/>
      <c r="AB61" s="2"/>
      <c r="AC61" s="2"/>
      <c r="AD61" s="2"/>
      <c r="AE61" s="2"/>
      <c r="AF61" s="2"/>
      <c r="AG61" s="2"/>
      <c r="AH61" s="2"/>
    </row>
    <row r="62" spans="1:34" ht="15.75" x14ac:dyDescent="0.25">
      <c r="J62" s="14"/>
      <c r="K62" s="14"/>
      <c r="L62" s="14"/>
      <c r="M62" s="14"/>
      <c r="T62" s="14"/>
      <c r="U62" s="14"/>
      <c r="V62" s="14"/>
      <c r="W62" s="2"/>
      <c r="X62" s="2"/>
      <c r="Y62" s="2"/>
      <c r="Z62" s="2"/>
      <c r="AA62" s="2"/>
      <c r="AB62" s="2"/>
      <c r="AC62" s="2"/>
      <c r="AD62" s="2"/>
      <c r="AE62" s="2"/>
      <c r="AF62" s="2"/>
      <c r="AG62" s="2"/>
      <c r="AH62" s="2"/>
    </row>
    <row r="63" spans="1:34" ht="15.75" x14ac:dyDescent="0.25">
      <c r="J63" s="14"/>
      <c r="K63" s="14"/>
      <c r="L63" s="14"/>
      <c r="M63" s="14"/>
      <c r="T63" s="14"/>
      <c r="U63" s="14"/>
      <c r="V63" s="14"/>
      <c r="W63" s="2"/>
      <c r="X63" s="2"/>
      <c r="Y63" s="2"/>
      <c r="Z63" s="2"/>
      <c r="AA63" s="2"/>
      <c r="AB63" s="2"/>
      <c r="AC63" s="2"/>
      <c r="AD63" s="2"/>
      <c r="AE63" s="2"/>
      <c r="AF63" s="2"/>
      <c r="AG63" s="2"/>
      <c r="AH63" s="2"/>
    </row>
    <row r="64" spans="1:34" ht="15.75" x14ac:dyDescent="0.25">
      <c r="J64" s="14"/>
      <c r="K64" s="14"/>
      <c r="L64" s="14"/>
      <c r="M64" s="14"/>
      <c r="T64" s="14"/>
      <c r="U64" s="14"/>
      <c r="V64" s="14"/>
      <c r="W64" s="2"/>
      <c r="X64" s="2"/>
      <c r="Y64" s="2"/>
      <c r="Z64" s="2"/>
      <c r="AA64" s="2"/>
      <c r="AB64" s="2"/>
      <c r="AC64" s="2"/>
      <c r="AD64" s="2"/>
      <c r="AE64" s="2"/>
      <c r="AF64" s="2"/>
      <c r="AG64" s="2"/>
      <c r="AH64" s="2"/>
    </row>
    <row r="65" spans="1:34" ht="15.75" x14ac:dyDescent="0.25">
      <c r="J65" s="14"/>
      <c r="K65" s="14"/>
      <c r="L65" s="14"/>
      <c r="M65" s="14"/>
      <c r="T65" s="14"/>
      <c r="U65" s="14"/>
      <c r="V65" s="14"/>
      <c r="W65" s="2"/>
      <c r="X65" s="2"/>
      <c r="Y65" s="2"/>
      <c r="Z65" s="2"/>
      <c r="AA65" s="2"/>
      <c r="AB65" s="2"/>
      <c r="AC65" s="2"/>
      <c r="AD65" s="2"/>
      <c r="AE65" s="2"/>
      <c r="AF65" s="2"/>
      <c r="AG65" s="2"/>
      <c r="AH65" s="2"/>
    </row>
    <row r="66" spans="1:34" ht="15.75" x14ac:dyDescent="0.25">
      <c r="J66" s="14"/>
      <c r="K66" s="14"/>
      <c r="L66" s="14"/>
      <c r="M66" s="14"/>
      <c r="T66" s="14"/>
      <c r="U66" s="14"/>
      <c r="V66" s="14"/>
      <c r="W66" s="2"/>
      <c r="X66" s="2"/>
      <c r="Y66" s="2"/>
      <c r="Z66" s="2"/>
      <c r="AA66" s="2"/>
      <c r="AB66" s="2"/>
      <c r="AC66" s="2"/>
      <c r="AD66" s="2"/>
      <c r="AE66" s="2"/>
      <c r="AF66" s="2"/>
      <c r="AG66" s="2"/>
      <c r="AH66" s="2"/>
    </row>
    <row r="67" spans="1:34" ht="15.75" x14ac:dyDescent="0.25">
      <c r="A67" s="1"/>
      <c r="B67" s="1"/>
      <c r="C67" s="1"/>
      <c r="D67" s="1"/>
      <c r="E67" s="1"/>
      <c r="F67" s="1"/>
      <c r="G67" s="1"/>
      <c r="H67" s="1"/>
      <c r="I67" s="1"/>
      <c r="J67" s="14"/>
      <c r="K67" s="14"/>
      <c r="L67" s="14"/>
      <c r="M67" s="14"/>
      <c r="T67" s="14"/>
      <c r="U67" s="14"/>
      <c r="V67" s="14"/>
      <c r="W67" s="2"/>
      <c r="X67" s="2"/>
      <c r="Y67" s="2"/>
      <c r="Z67" s="2"/>
      <c r="AA67" s="2"/>
      <c r="AB67" s="2"/>
      <c r="AC67" s="2"/>
      <c r="AD67" s="2"/>
      <c r="AE67" s="2"/>
      <c r="AF67" s="2"/>
      <c r="AG67" s="2"/>
      <c r="AH67" s="2"/>
    </row>
  </sheetData>
  <sheetProtection algorithmName="SHA-512" hashValue="8g/kpf3k5XkHcUoXFEjydntqqCrrPjwKHHmP4NM7MlCshbOjAdrHvJrUb0RZLrWibjIH2MZO6Q3iDp/xtgk/lw==" saltValue="ShJ1gpgDZYCap3wlHD7HVg==" spinCount="100000" sheet="1" objects="1" scenarios="1"/>
  <mergeCells count="9">
    <mergeCell ref="G6:I6"/>
    <mergeCell ref="A55:I55"/>
    <mergeCell ref="A1:I1"/>
    <mergeCell ref="A2:C2"/>
    <mergeCell ref="D2:I2"/>
    <mergeCell ref="D3:I3"/>
    <mergeCell ref="G4:I4"/>
    <mergeCell ref="A5:I5"/>
    <mergeCell ref="E4:F4"/>
  </mergeCells>
  <pageMargins left="0.7" right="0.7" top="0.78740157499999996" bottom="0.78740157499999996"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2"/>
  <sheetViews>
    <sheetView workbookViewId="0">
      <selection activeCell="D2" sqref="D2:I2"/>
    </sheetView>
  </sheetViews>
  <sheetFormatPr baseColWidth="10" defaultRowHeight="15" x14ac:dyDescent="0.25"/>
  <cols>
    <col min="1" max="1" width="15" style="2" customWidth="1"/>
    <col min="2" max="3" width="11.42578125" style="2"/>
    <col min="4" max="4" width="11.42578125" style="13"/>
    <col min="5" max="5" width="13.7109375" style="2" customWidth="1"/>
    <col min="6" max="6" width="11.42578125" style="13"/>
    <col min="7" max="9" width="11.42578125" style="2"/>
    <col min="10"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30" width="11.42578125" style="15" hidden="1" customWidth="1"/>
    <col min="31" max="34" width="11.42578125" style="15" customWidth="1"/>
    <col min="35" max="35" width="11.42578125" style="2" customWidth="1"/>
    <col min="36" max="16384" width="11.42578125" style="2"/>
  </cols>
  <sheetData>
    <row r="1" spans="1:34" ht="16.5" thickBot="1" x14ac:dyDescent="0.3">
      <c r="A1" s="182" t="s">
        <v>48</v>
      </c>
      <c r="B1" s="183"/>
      <c r="C1" s="183"/>
      <c r="D1" s="184"/>
      <c r="E1" s="184"/>
      <c r="F1" s="184"/>
      <c r="G1" s="184"/>
      <c r="H1" s="185"/>
      <c r="I1" s="186"/>
      <c r="J1" s="14"/>
      <c r="K1" s="14"/>
      <c r="L1" s="14"/>
      <c r="M1" s="14"/>
      <c r="T1" s="14"/>
      <c r="U1" s="14"/>
      <c r="V1" s="14"/>
    </row>
    <row r="2" spans="1:34" ht="15.75" x14ac:dyDescent="0.25">
      <c r="A2" s="187" t="s">
        <v>0</v>
      </c>
      <c r="B2" s="188"/>
      <c r="C2" s="189"/>
      <c r="D2" s="190"/>
      <c r="E2" s="191"/>
      <c r="F2" s="191"/>
      <c r="G2" s="192"/>
      <c r="H2" s="192"/>
      <c r="I2" s="193"/>
      <c r="J2" s="16"/>
      <c r="K2" s="17" t="s">
        <v>25</v>
      </c>
      <c r="L2" s="16"/>
      <c r="M2" s="16"/>
      <c r="T2" s="17" t="s">
        <v>25</v>
      </c>
      <c r="U2" s="16"/>
      <c r="V2" s="16"/>
    </row>
    <row r="3" spans="1:34" ht="16.5" thickBot="1" x14ac:dyDescent="0.3">
      <c r="A3" s="55" t="s">
        <v>1</v>
      </c>
      <c r="B3" s="53"/>
      <c r="C3" s="54"/>
      <c r="D3" s="151"/>
      <c r="E3" s="152"/>
      <c r="F3" s="152"/>
      <c r="G3" s="153"/>
      <c r="H3" s="153"/>
      <c r="I3" s="154"/>
      <c r="J3" s="16"/>
      <c r="K3" s="17" t="s">
        <v>26</v>
      </c>
      <c r="L3" s="16"/>
      <c r="M3" s="16"/>
      <c r="T3" s="17" t="s">
        <v>26</v>
      </c>
      <c r="U3" s="16"/>
      <c r="V3" s="16"/>
    </row>
    <row r="4" spans="1:34" ht="15.75" x14ac:dyDescent="0.25">
      <c r="A4" s="95" t="s">
        <v>2</v>
      </c>
      <c r="B4" s="71"/>
      <c r="C4" s="72"/>
      <c r="D4" s="70" t="s">
        <v>53</v>
      </c>
      <c r="E4" s="161"/>
      <c r="F4" s="157"/>
      <c r="G4" s="155"/>
      <c r="H4" s="156"/>
      <c r="I4" s="157"/>
      <c r="J4" s="16"/>
      <c r="K4" s="16"/>
      <c r="N4" s="15" t="s">
        <v>32</v>
      </c>
      <c r="R4" s="16"/>
      <c r="S4" s="16"/>
      <c r="T4" s="16"/>
      <c r="W4" s="15" t="s">
        <v>32</v>
      </c>
      <c r="AG4" s="2"/>
      <c r="AH4" s="2"/>
    </row>
    <row r="5" spans="1:34" ht="15.75" x14ac:dyDescent="0.25">
      <c r="A5" s="158"/>
      <c r="B5" s="159"/>
      <c r="C5" s="159"/>
      <c r="D5" s="159"/>
      <c r="E5" s="159"/>
      <c r="F5" s="159"/>
      <c r="G5" s="159"/>
      <c r="H5" s="159"/>
      <c r="I5" s="160"/>
      <c r="J5" s="16"/>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4" ht="16.5" thickBot="1" x14ac:dyDescent="0.3">
      <c r="A6" s="73" t="s">
        <v>3</v>
      </c>
      <c r="B6" s="74" t="s">
        <v>4</v>
      </c>
      <c r="C6" s="74" t="s">
        <v>5</v>
      </c>
      <c r="D6" s="74" t="s">
        <v>6</v>
      </c>
      <c r="E6" s="74" t="s">
        <v>5</v>
      </c>
      <c r="F6" s="74" t="s">
        <v>6</v>
      </c>
      <c r="G6" s="134" t="s">
        <v>7</v>
      </c>
      <c r="H6" s="135"/>
      <c r="I6" s="136"/>
      <c r="J6" s="20"/>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4" ht="16.5" thickBot="1" x14ac:dyDescent="0.3">
      <c r="A7" s="87"/>
      <c r="B7" s="88"/>
      <c r="C7" s="88"/>
      <c r="D7" s="89"/>
      <c r="E7" s="88"/>
      <c r="F7" s="89"/>
      <c r="G7" s="90" t="s">
        <v>8</v>
      </c>
      <c r="H7" s="91" t="s">
        <v>9</v>
      </c>
      <c r="I7" s="92" t="s">
        <v>10</v>
      </c>
      <c r="J7" s="20"/>
      <c r="K7" s="21"/>
      <c r="L7" s="21"/>
      <c r="M7" s="21"/>
      <c r="N7" s="26"/>
      <c r="O7" s="26"/>
      <c r="P7" s="24" t="s">
        <v>23</v>
      </c>
      <c r="Q7" s="24" t="s">
        <v>6</v>
      </c>
      <c r="R7" s="24" t="s">
        <v>17</v>
      </c>
      <c r="S7" s="27"/>
      <c r="T7" s="21"/>
      <c r="U7" s="21"/>
      <c r="V7" s="21"/>
      <c r="W7" s="26"/>
      <c r="X7" s="26"/>
      <c r="Y7" s="24" t="s">
        <v>23</v>
      </c>
      <c r="Z7" s="24" t="s">
        <v>6</v>
      </c>
      <c r="AA7" s="24" t="s">
        <v>17</v>
      </c>
      <c r="AB7" s="27"/>
    </row>
    <row r="8" spans="1:34" ht="16.5" thickBot="1" x14ac:dyDescent="0.3">
      <c r="A8" s="56" t="str">
        <f>INDEX({"Montag";"Dienstag";"Mittwoch";"Donnerstag";"Freitag";"Samstag";"Sonntag"},WEEKDAY(B8,2))</f>
        <v>Montag</v>
      </c>
      <c r="B8" s="57">
        <v>44382</v>
      </c>
      <c r="C8" s="58"/>
      <c r="D8" s="58"/>
      <c r="E8" s="58"/>
      <c r="F8" s="58"/>
      <c r="G8" s="59">
        <f>IF(AC8="ja",0,R8)+IF(AC8="ja",0,AA8)</f>
        <v>0</v>
      </c>
      <c r="H8" s="59">
        <f>((M8+V8)-G8-I8)</f>
        <v>0</v>
      </c>
      <c r="I8" s="60">
        <f>IF(AC8="ja",0,(N8+O8))+IF(AC8="ja",0,(W8+X8))</f>
        <v>0</v>
      </c>
      <c r="J8" s="20"/>
      <c r="K8" s="28">
        <f>C8*24</f>
        <v>0</v>
      </c>
      <c r="L8" s="28">
        <f>D8*24</f>
        <v>0</v>
      </c>
      <c r="M8" s="29">
        <f t="shared" ref="M8:M22" si="0">IF(L8&lt;K8,-(L8-K8),L8-K8)</f>
        <v>0</v>
      </c>
      <c r="N8" s="26">
        <f>IF(K8=0,0,IF(K8&lt;=5,IF(L8&lt;5,M8,5-K8)))</f>
        <v>0</v>
      </c>
      <c r="O8" s="30">
        <f>IF(L8=0,0,IF(L8&gt;=22,IF(K8&gt;22,M8,L8-22)))</f>
        <v>0</v>
      </c>
      <c r="P8" s="24">
        <f>IF(C8="",0,IF(K8&lt;8,8,K8))</f>
        <v>0</v>
      </c>
      <c r="Q8" s="24">
        <f t="shared" ref="Q8:Q14" si="1">IF(L8&gt;18,18,L8)</f>
        <v>0</v>
      </c>
      <c r="R8" s="29">
        <f t="shared" ref="R8:R22" si="2">IF(Q8&lt;P8,0,Q8-P8)</f>
        <v>0</v>
      </c>
      <c r="S8" s="31">
        <f t="shared" ref="S8:S14" si="3">M8-N8-O8-R8</f>
        <v>0</v>
      </c>
      <c r="T8" s="28">
        <f>E8*24</f>
        <v>0</v>
      </c>
      <c r="U8" s="28">
        <f>F8*24</f>
        <v>0</v>
      </c>
      <c r="V8" s="29">
        <f t="shared" ref="V8:V38" si="4">IF(U8&lt;T8,-(U8-T8),U8-T8)</f>
        <v>0</v>
      </c>
      <c r="W8" s="26">
        <f>IF(T8=0,0,IF(T8&lt;=5,IF(U8&lt;5,V8,5-T8)))</f>
        <v>0</v>
      </c>
      <c r="X8" s="30">
        <f>IF(U8=0,0,IF(U8&gt;=22,IF(T8&gt;22,V8,U8-22)))</f>
        <v>0</v>
      </c>
      <c r="Y8" s="24">
        <f>IF(E8="",0,IF(T8&lt;8,8,T8))</f>
        <v>0</v>
      </c>
      <c r="Z8" s="24">
        <f t="shared" ref="Z8:Z38" si="5">IF(U8&gt;18,18,U8)</f>
        <v>0</v>
      </c>
      <c r="AA8" s="29">
        <f t="shared" ref="AA8:AA38" si="6">IF(Z8&lt;Y8,0,Z8-Y8)</f>
        <v>0</v>
      </c>
      <c r="AB8" s="31">
        <f t="shared" ref="AB8:AB38" si="7">V8-W8-X8-AA8</f>
        <v>0</v>
      </c>
      <c r="AC8" s="15" t="str">
        <f t="shared" ref="AC8:AC14" si="8">IF(WEEKDAY(B8)=1,"ja",IF(WEEKDAY(B8)=7,"ja","nein"))</f>
        <v>nein</v>
      </c>
      <c r="AD8" s="32" t="str">
        <f>INDEX({"Montag";"Dienstag";"Mittwoch";"Donnerstag";"Freitag";"Samstag";"Sonntag"},WEEKDAY(B8,2))</f>
        <v>Montag</v>
      </c>
    </row>
    <row r="9" spans="1:34" ht="16.5" thickBot="1" x14ac:dyDescent="0.3">
      <c r="A9" s="35" t="str">
        <f>INDEX({"Montag";"Dienstag";"Mittwoch";"Donnerstag";"Freitag";"Samstag";"Sonntag"},WEEKDAY(B9,2))</f>
        <v>Dienstag</v>
      </c>
      <c r="B9" s="57">
        <v>44383</v>
      </c>
      <c r="C9" s="33"/>
      <c r="D9" s="33"/>
      <c r="E9" s="33"/>
      <c r="F9" s="33"/>
      <c r="G9" s="34">
        <f t="shared" ref="G9:G14" si="9">IF(AC9="ja",0,R9)+IF(AC9="ja",0,AA9)</f>
        <v>0</v>
      </c>
      <c r="H9" s="34">
        <f t="shared" ref="H9:H14" si="10">((M9+V9)-G9-I9)</f>
        <v>0</v>
      </c>
      <c r="I9" s="36">
        <f t="shared" ref="I9:I14" si="11">IF(AC9="ja",0,(N9+O9))+IF(AC9="ja",0,(W9+X9))</f>
        <v>0</v>
      </c>
      <c r="J9" s="20"/>
      <c r="K9" s="28">
        <f t="shared" ref="K9:L22" si="12">C9*24</f>
        <v>0</v>
      </c>
      <c r="L9" s="28">
        <f t="shared" si="12"/>
        <v>0</v>
      </c>
      <c r="M9" s="29">
        <f t="shared" si="0"/>
        <v>0</v>
      </c>
      <c r="N9" s="26">
        <f>IF(K9=0,0,IF(K9&lt;=5,IF(L9&lt;5,M9,5-K9)))</f>
        <v>0</v>
      </c>
      <c r="O9" s="30">
        <f t="shared" ref="O9:O38" si="13">IF(L9=0,0,IF(L9&gt;=22,IF(K9&gt;22,M9,L9-22)))</f>
        <v>0</v>
      </c>
      <c r="P9" s="24">
        <f>IF(C9="",0,IF(K9&lt;8,8,K9))</f>
        <v>0</v>
      </c>
      <c r="Q9" s="24">
        <f t="shared" si="1"/>
        <v>0</v>
      </c>
      <c r="R9" s="29">
        <f t="shared" si="2"/>
        <v>0</v>
      </c>
      <c r="S9" s="31">
        <f t="shared" si="3"/>
        <v>0</v>
      </c>
      <c r="T9" s="28">
        <f t="shared" ref="T9:U38" si="14">E9*24</f>
        <v>0</v>
      </c>
      <c r="U9" s="28">
        <f t="shared" si="14"/>
        <v>0</v>
      </c>
      <c r="V9" s="29">
        <f t="shared" si="4"/>
        <v>0</v>
      </c>
      <c r="W9" s="26">
        <f t="shared" ref="W9:W38" si="15">IF(T9=0,0,IF(T9&lt;=5,IF(U9&lt;5,V9,5-T9)))</f>
        <v>0</v>
      </c>
      <c r="X9" s="30">
        <f t="shared" ref="X9:X38" si="16">IF(U9=0,0,IF(U9&gt;=22,IF(T9&gt;22,V9,U9-22)))</f>
        <v>0</v>
      </c>
      <c r="Y9" s="24">
        <f t="shared" ref="Y9:Y38" si="17">IF(E9="",0,IF(T9&lt;8,8,T9))</f>
        <v>0</v>
      </c>
      <c r="Z9" s="24">
        <f t="shared" si="5"/>
        <v>0</v>
      </c>
      <c r="AA9" s="29">
        <f t="shared" si="6"/>
        <v>0</v>
      </c>
      <c r="AB9" s="31">
        <f t="shared" si="7"/>
        <v>0</v>
      </c>
      <c r="AC9" s="15" t="str">
        <f t="shared" si="8"/>
        <v>nein</v>
      </c>
      <c r="AD9" s="32" t="str">
        <f>INDEX({"Montag";"Dienstag";"Mittwoch";"Donnerstag";"Freitag";"Samstag";"Sonntag"},WEEKDAY(B9,2))</f>
        <v>Dienstag</v>
      </c>
    </row>
    <row r="10" spans="1:34" ht="16.5" thickBot="1" x14ac:dyDescent="0.3">
      <c r="A10" s="35" t="str">
        <f>INDEX({"Montag";"Dienstag";"Mittwoch";"Donnerstag";"Freitag";"Samstag";"Sonntag"},WEEKDAY(B10,2))</f>
        <v>Mittwoch</v>
      </c>
      <c r="B10" s="57">
        <v>44384</v>
      </c>
      <c r="C10" s="33"/>
      <c r="D10" s="33"/>
      <c r="E10" s="33"/>
      <c r="F10" s="33"/>
      <c r="G10" s="34">
        <f t="shared" si="9"/>
        <v>0</v>
      </c>
      <c r="H10" s="34">
        <f t="shared" si="10"/>
        <v>0</v>
      </c>
      <c r="I10" s="36">
        <f t="shared" si="11"/>
        <v>0</v>
      </c>
      <c r="J10" s="20"/>
      <c r="K10" s="28">
        <f t="shared" si="12"/>
        <v>0</v>
      </c>
      <c r="L10" s="28">
        <f t="shared" si="12"/>
        <v>0</v>
      </c>
      <c r="M10" s="29">
        <f t="shared" si="0"/>
        <v>0</v>
      </c>
      <c r="N10" s="26">
        <f t="shared" ref="N10:N22" si="18">IF(K10=0,0,IF(K10&lt;=5,IF(L10&lt;5,M10,5-K10)))</f>
        <v>0</v>
      </c>
      <c r="O10" s="30">
        <f t="shared" si="13"/>
        <v>0</v>
      </c>
      <c r="P10" s="24">
        <f t="shared" ref="P10:P22" si="19">IF(C10="",0,IF(K10&lt;8,8,K10))</f>
        <v>0</v>
      </c>
      <c r="Q10" s="24">
        <f>IF(L10&gt;18,18,L10)</f>
        <v>0</v>
      </c>
      <c r="R10" s="29">
        <f>IF(Q10&lt;P10,0,Q10-P10)</f>
        <v>0</v>
      </c>
      <c r="S10" s="31">
        <f t="shared" si="3"/>
        <v>0</v>
      </c>
      <c r="T10" s="28">
        <f t="shared" si="14"/>
        <v>0</v>
      </c>
      <c r="U10" s="28">
        <f t="shared" si="14"/>
        <v>0</v>
      </c>
      <c r="V10" s="29">
        <f t="shared" si="4"/>
        <v>0</v>
      </c>
      <c r="W10" s="26">
        <f t="shared" si="15"/>
        <v>0</v>
      </c>
      <c r="X10" s="30">
        <f t="shared" si="16"/>
        <v>0</v>
      </c>
      <c r="Y10" s="24">
        <f t="shared" si="17"/>
        <v>0</v>
      </c>
      <c r="Z10" s="24">
        <f t="shared" si="5"/>
        <v>0</v>
      </c>
      <c r="AA10" s="29">
        <f t="shared" si="6"/>
        <v>0</v>
      </c>
      <c r="AB10" s="31">
        <f t="shared" si="7"/>
        <v>0</v>
      </c>
      <c r="AC10" s="15" t="str">
        <f t="shared" si="8"/>
        <v>nein</v>
      </c>
      <c r="AD10" s="32" t="str">
        <f>INDEX({"Montag";"Dienstag";"Mittwoch";"Donnerstag";"Freitag";"Samstag";"Sonntag"},WEEKDAY(B10,2))</f>
        <v>Mittwoch</v>
      </c>
    </row>
    <row r="11" spans="1:34" ht="16.5" thickBot="1" x14ac:dyDescent="0.3">
      <c r="A11" s="35" t="str">
        <f>INDEX({"Montag";"Dienstag";"Mittwoch";"Donnerstag";"Freitag";"Samstag";"Sonntag"},WEEKDAY(B11,2))</f>
        <v>Donnerstag</v>
      </c>
      <c r="B11" s="57">
        <v>44385</v>
      </c>
      <c r="C11" s="33"/>
      <c r="D11" s="33"/>
      <c r="E11" s="33"/>
      <c r="F11" s="33"/>
      <c r="G11" s="34">
        <f t="shared" si="9"/>
        <v>0</v>
      </c>
      <c r="H11" s="34">
        <f t="shared" si="10"/>
        <v>0</v>
      </c>
      <c r="I11" s="36">
        <f t="shared" si="11"/>
        <v>0</v>
      </c>
      <c r="J11" s="20"/>
      <c r="K11" s="28">
        <f t="shared" si="12"/>
        <v>0</v>
      </c>
      <c r="L11" s="28">
        <f t="shared" si="12"/>
        <v>0</v>
      </c>
      <c r="M11" s="29">
        <f t="shared" si="0"/>
        <v>0</v>
      </c>
      <c r="N11" s="26">
        <f t="shared" si="18"/>
        <v>0</v>
      </c>
      <c r="O11" s="30">
        <f t="shared" si="13"/>
        <v>0</v>
      </c>
      <c r="P11" s="24">
        <f t="shared" si="19"/>
        <v>0</v>
      </c>
      <c r="Q11" s="24">
        <f t="shared" si="1"/>
        <v>0</v>
      </c>
      <c r="R11" s="29">
        <f t="shared" si="2"/>
        <v>0</v>
      </c>
      <c r="S11" s="31">
        <f t="shared" si="3"/>
        <v>0</v>
      </c>
      <c r="T11" s="28">
        <f t="shared" si="14"/>
        <v>0</v>
      </c>
      <c r="U11" s="28">
        <f t="shared" si="14"/>
        <v>0</v>
      </c>
      <c r="V11" s="29">
        <f t="shared" si="4"/>
        <v>0</v>
      </c>
      <c r="W11" s="26">
        <f t="shared" si="15"/>
        <v>0</v>
      </c>
      <c r="X11" s="30">
        <f t="shared" si="16"/>
        <v>0</v>
      </c>
      <c r="Y11" s="24">
        <f t="shared" si="17"/>
        <v>0</v>
      </c>
      <c r="Z11" s="24">
        <f t="shared" si="5"/>
        <v>0</v>
      </c>
      <c r="AA11" s="29">
        <f t="shared" si="6"/>
        <v>0</v>
      </c>
      <c r="AB11" s="31">
        <f t="shared" si="7"/>
        <v>0</v>
      </c>
      <c r="AC11" s="15" t="str">
        <f t="shared" si="8"/>
        <v>nein</v>
      </c>
      <c r="AD11" s="32" t="str">
        <f>INDEX({"Montag";"Dienstag";"Mittwoch";"Donnerstag";"Freitag";"Samstag";"Sonntag"},WEEKDAY(B11,2))</f>
        <v>Donnerstag</v>
      </c>
    </row>
    <row r="12" spans="1:34" ht="16.5" thickBot="1" x14ac:dyDescent="0.3">
      <c r="A12" s="35" t="str">
        <f>INDEX({"Montag";"Dienstag";"Mittwoch";"Donnerstag";"Freitag";"Samstag";"Sonntag"},WEEKDAY(B12,2))</f>
        <v>Freitag</v>
      </c>
      <c r="B12" s="57">
        <v>44386</v>
      </c>
      <c r="C12" s="33"/>
      <c r="D12" s="33"/>
      <c r="E12" s="33"/>
      <c r="F12" s="33"/>
      <c r="G12" s="34">
        <f t="shared" si="9"/>
        <v>0</v>
      </c>
      <c r="H12" s="34">
        <f t="shared" si="10"/>
        <v>0</v>
      </c>
      <c r="I12" s="36">
        <f t="shared" si="11"/>
        <v>0</v>
      </c>
      <c r="J12" s="20"/>
      <c r="K12" s="28">
        <f t="shared" si="12"/>
        <v>0</v>
      </c>
      <c r="L12" s="28">
        <f t="shared" si="12"/>
        <v>0</v>
      </c>
      <c r="M12" s="29">
        <f t="shared" si="0"/>
        <v>0</v>
      </c>
      <c r="N12" s="26">
        <f t="shared" si="18"/>
        <v>0</v>
      </c>
      <c r="O12" s="30">
        <f t="shared" si="13"/>
        <v>0</v>
      </c>
      <c r="P12" s="24">
        <f t="shared" si="19"/>
        <v>0</v>
      </c>
      <c r="Q12" s="24">
        <f t="shared" si="1"/>
        <v>0</v>
      </c>
      <c r="R12" s="29">
        <f t="shared" si="2"/>
        <v>0</v>
      </c>
      <c r="S12" s="31">
        <f t="shared" si="3"/>
        <v>0</v>
      </c>
      <c r="T12" s="28">
        <f t="shared" si="14"/>
        <v>0</v>
      </c>
      <c r="U12" s="28">
        <f t="shared" si="14"/>
        <v>0</v>
      </c>
      <c r="V12" s="29">
        <f t="shared" si="4"/>
        <v>0</v>
      </c>
      <c r="W12" s="26">
        <f t="shared" si="15"/>
        <v>0</v>
      </c>
      <c r="X12" s="30">
        <f t="shared" si="16"/>
        <v>0</v>
      </c>
      <c r="Y12" s="24">
        <f t="shared" si="17"/>
        <v>0</v>
      </c>
      <c r="Z12" s="24">
        <f t="shared" si="5"/>
        <v>0</v>
      </c>
      <c r="AA12" s="29">
        <f t="shared" si="6"/>
        <v>0</v>
      </c>
      <c r="AB12" s="31">
        <f t="shared" si="7"/>
        <v>0</v>
      </c>
      <c r="AC12" s="15" t="str">
        <f t="shared" si="8"/>
        <v>nein</v>
      </c>
      <c r="AD12" s="32" t="str">
        <f>INDEX({"Montag";"Dienstag";"Mittwoch";"Donnerstag";"Freitag";"Samstag";"Sonntag"},WEEKDAY(B12,2))</f>
        <v>Freitag</v>
      </c>
    </row>
    <row r="13" spans="1:34" ht="16.5" thickBot="1" x14ac:dyDescent="0.3">
      <c r="A13" s="35" t="str">
        <f>INDEX({"Montag";"Dienstag";"Mittwoch";"Donnerstag";"Freitag";"Samstag";"Sonntag"},WEEKDAY(B13,2))</f>
        <v>Samstag</v>
      </c>
      <c r="B13" s="57">
        <v>44387</v>
      </c>
      <c r="C13" s="33"/>
      <c r="D13" s="33"/>
      <c r="E13" s="33"/>
      <c r="F13" s="33"/>
      <c r="G13" s="34">
        <f t="shared" si="9"/>
        <v>0</v>
      </c>
      <c r="H13" s="34">
        <f t="shared" si="10"/>
        <v>0</v>
      </c>
      <c r="I13" s="36">
        <f t="shared" si="11"/>
        <v>0</v>
      </c>
      <c r="J13" s="20"/>
      <c r="K13" s="28">
        <f t="shared" si="12"/>
        <v>0</v>
      </c>
      <c r="L13" s="28">
        <f t="shared" si="12"/>
        <v>0</v>
      </c>
      <c r="M13" s="29">
        <f t="shared" si="0"/>
        <v>0</v>
      </c>
      <c r="N13" s="26">
        <f t="shared" si="18"/>
        <v>0</v>
      </c>
      <c r="O13" s="30">
        <f t="shared" si="13"/>
        <v>0</v>
      </c>
      <c r="P13" s="24">
        <f t="shared" si="19"/>
        <v>0</v>
      </c>
      <c r="Q13" s="24">
        <f t="shared" si="1"/>
        <v>0</v>
      </c>
      <c r="R13" s="29">
        <f t="shared" si="2"/>
        <v>0</v>
      </c>
      <c r="S13" s="31">
        <f t="shared" si="3"/>
        <v>0</v>
      </c>
      <c r="T13" s="28">
        <f t="shared" si="14"/>
        <v>0</v>
      </c>
      <c r="U13" s="28">
        <f t="shared" si="14"/>
        <v>0</v>
      </c>
      <c r="V13" s="29">
        <f t="shared" si="4"/>
        <v>0</v>
      </c>
      <c r="W13" s="26">
        <f t="shared" si="15"/>
        <v>0</v>
      </c>
      <c r="X13" s="30">
        <f t="shared" si="16"/>
        <v>0</v>
      </c>
      <c r="Y13" s="24">
        <f t="shared" si="17"/>
        <v>0</v>
      </c>
      <c r="Z13" s="24">
        <f t="shared" si="5"/>
        <v>0</v>
      </c>
      <c r="AA13" s="29">
        <f t="shared" si="6"/>
        <v>0</v>
      </c>
      <c r="AB13" s="31">
        <f t="shared" si="7"/>
        <v>0</v>
      </c>
      <c r="AC13" s="15" t="str">
        <f t="shared" si="8"/>
        <v>ja</v>
      </c>
      <c r="AD13" s="32" t="str">
        <f>INDEX({"Montag";"Dienstag";"Mittwoch";"Donnerstag";"Freitag";"Samstag";"Sonntag"},WEEKDAY(B13,2))</f>
        <v>Samstag</v>
      </c>
    </row>
    <row r="14" spans="1:34" ht="16.5" thickBot="1" x14ac:dyDescent="0.3">
      <c r="A14" s="37" t="str">
        <f>INDEX({"Montag";"Dienstag";"Mittwoch";"Donnerstag";"Freitag";"Samstag";"Sonntag"},WEEKDAY(B14,2))</f>
        <v>Sonntag</v>
      </c>
      <c r="B14" s="57">
        <v>44388</v>
      </c>
      <c r="C14" s="38"/>
      <c r="D14" s="38"/>
      <c r="E14" s="38"/>
      <c r="F14" s="38"/>
      <c r="G14" s="39">
        <f t="shared" si="9"/>
        <v>0</v>
      </c>
      <c r="H14" s="39">
        <f t="shared" si="10"/>
        <v>0</v>
      </c>
      <c r="I14" s="40">
        <f t="shared" si="11"/>
        <v>0</v>
      </c>
      <c r="J14" s="20"/>
      <c r="K14" s="28">
        <f t="shared" si="12"/>
        <v>0</v>
      </c>
      <c r="L14" s="28">
        <f t="shared" si="12"/>
        <v>0</v>
      </c>
      <c r="M14" s="29">
        <f t="shared" si="0"/>
        <v>0</v>
      </c>
      <c r="N14" s="26">
        <f t="shared" si="18"/>
        <v>0</v>
      </c>
      <c r="O14" s="30">
        <f t="shared" si="13"/>
        <v>0</v>
      </c>
      <c r="P14" s="24">
        <f t="shared" si="19"/>
        <v>0</v>
      </c>
      <c r="Q14" s="24">
        <f t="shared" si="1"/>
        <v>0</v>
      </c>
      <c r="R14" s="29">
        <f t="shared" si="2"/>
        <v>0</v>
      </c>
      <c r="S14" s="31">
        <f t="shared" si="3"/>
        <v>0</v>
      </c>
      <c r="T14" s="28">
        <f t="shared" si="14"/>
        <v>0</v>
      </c>
      <c r="U14" s="28">
        <f t="shared" si="14"/>
        <v>0</v>
      </c>
      <c r="V14" s="29">
        <f t="shared" si="4"/>
        <v>0</v>
      </c>
      <c r="W14" s="26">
        <f t="shared" si="15"/>
        <v>0</v>
      </c>
      <c r="X14" s="30">
        <f t="shared" si="16"/>
        <v>0</v>
      </c>
      <c r="Y14" s="24">
        <f t="shared" si="17"/>
        <v>0</v>
      </c>
      <c r="Z14" s="24">
        <f t="shared" si="5"/>
        <v>0</v>
      </c>
      <c r="AA14" s="29">
        <f t="shared" si="6"/>
        <v>0</v>
      </c>
      <c r="AB14" s="31">
        <f t="shared" si="7"/>
        <v>0</v>
      </c>
      <c r="AC14" s="15" t="str">
        <f t="shared" si="8"/>
        <v>ja</v>
      </c>
      <c r="AD14" s="32" t="str">
        <f>INDEX({"Montag";"Dienstag";"Mittwoch";"Donnerstag";"Freitag";"Samstag";"Sonntag"},WEEKDAY(B14,2))</f>
        <v>Sonntag</v>
      </c>
    </row>
    <row r="15" spans="1:34" ht="16.5" thickBot="1" x14ac:dyDescent="0.3">
      <c r="A15" s="83"/>
      <c r="B15" s="75"/>
      <c r="C15" s="80"/>
      <c r="D15" s="84" t="s">
        <v>44</v>
      </c>
      <c r="E15" s="85"/>
      <c r="F15" s="86">
        <f>SUM(G8:G14)+SUM(H8:H14)+SUM(I8:I14)</f>
        <v>0</v>
      </c>
      <c r="G15" s="75"/>
      <c r="H15" s="75"/>
      <c r="I15" s="76"/>
      <c r="J15" s="20"/>
      <c r="K15" s="28"/>
      <c r="L15" s="28"/>
      <c r="M15" s="29"/>
      <c r="N15" s="26"/>
      <c r="O15" s="30"/>
      <c r="P15" s="24"/>
      <c r="R15" s="29"/>
      <c r="T15" s="28"/>
      <c r="U15" s="28"/>
      <c r="V15" s="29"/>
      <c r="W15" s="26"/>
      <c r="X15" s="30"/>
      <c r="Y15" s="24"/>
      <c r="Z15" s="24"/>
      <c r="AA15" s="29"/>
      <c r="AB15" s="31"/>
    </row>
    <row r="16" spans="1:34" ht="16.5" thickBot="1" x14ac:dyDescent="0.3">
      <c r="A16" s="56" t="str">
        <f>INDEX({"Montag";"Dienstag";"Mittwoch";"Donnerstag";"Freitag";"Samstag";"Sonntag"},WEEKDAY(B16,2))</f>
        <v>Montag</v>
      </c>
      <c r="B16" s="57">
        <v>44389</v>
      </c>
      <c r="C16" s="58"/>
      <c r="D16" s="58"/>
      <c r="E16" s="58"/>
      <c r="F16" s="58"/>
      <c r="G16" s="59">
        <f>IF(AC16="ja",0,R16)+IF(AC16="ja",0,AA16)</f>
        <v>0</v>
      </c>
      <c r="H16" s="59">
        <f>((M16+V16)-G16-I16)</f>
        <v>0</v>
      </c>
      <c r="I16" s="60">
        <f>IF(AC16="ja",0,(N16+O16))+IF(AC16="ja",0,(W16+X16))</f>
        <v>0</v>
      </c>
      <c r="J16" s="20"/>
      <c r="K16" s="28">
        <f t="shared" si="12"/>
        <v>0</v>
      </c>
      <c r="L16" s="28">
        <f t="shared" si="12"/>
        <v>0</v>
      </c>
      <c r="M16" s="29">
        <f t="shared" si="0"/>
        <v>0</v>
      </c>
      <c r="N16" s="26">
        <f t="shared" si="18"/>
        <v>0</v>
      </c>
      <c r="O16" s="30">
        <f t="shared" si="13"/>
        <v>0</v>
      </c>
      <c r="P16" s="24">
        <f t="shared" si="19"/>
        <v>0</v>
      </c>
      <c r="Q16" s="24">
        <f t="shared" ref="Q16:Q22" si="20">IF(L16&gt;18,18,L16)</f>
        <v>0</v>
      </c>
      <c r="R16" s="29">
        <f t="shared" si="2"/>
        <v>0</v>
      </c>
      <c r="S16" s="31">
        <f t="shared" ref="S16:S22" si="21">M16-N16-O16-R16</f>
        <v>0</v>
      </c>
      <c r="T16" s="28">
        <f t="shared" si="14"/>
        <v>0</v>
      </c>
      <c r="U16" s="28">
        <f t="shared" si="14"/>
        <v>0</v>
      </c>
      <c r="V16" s="29">
        <f t="shared" si="4"/>
        <v>0</v>
      </c>
      <c r="W16" s="26">
        <f t="shared" si="15"/>
        <v>0</v>
      </c>
      <c r="X16" s="30">
        <f t="shared" si="16"/>
        <v>0</v>
      </c>
      <c r="Y16" s="24">
        <f t="shared" si="17"/>
        <v>0</v>
      </c>
      <c r="Z16" s="24">
        <f t="shared" si="5"/>
        <v>0</v>
      </c>
      <c r="AA16" s="29">
        <f t="shared" si="6"/>
        <v>0</v>
      </c>
      <c r="AB16" s="31">
        <f t="shared" si="7"/>
        <v>0</v>
      </c>
      <c r="AC16" s="15" t="str">
        <f t="shared" ref="AC16:AC22" si="22">IF(WEEKDAY(B16)=1,"ja",IF(WEEKDAY(B16)=7,"ja","nein"))</f>
        <v>nein</v>
      </c>
      <c r="AD16" s="32" t="str">
        <f>INDEX({"Montag";"Dienstag";"Mittwoch";"Donnerstag";"Freitag";"Samstag";"Sonntag"},WEEKDAY(B16,2))</f>
        <v>Montag</v>
      </c>
    </row>
    <row r="17" spans="1:30" s="2" customFormat="1" ht="16.5" thickBot="1" x14ac:dyDescent="0.3">
      <c r="A17" s="35" t="str">
        <f>INDEX({"Montag";"Dienstag";"Mittwoch";"Donnerstag";"Freitag";"Samstag";"Sonntag"},WEEKDAY(B17,2))</f>
        <v>Dienstag</v>
      </c>
      <c r="B17" s="57">
        <v>44390</v>
      </c>
      <c r="C17" s="33"/>
      <c r="D17" s="33"/>
      <c r="E17" s="33"/>
      <c r="F17" s="33"/>
      <c r="G17" s="34">
        <f t="shared" ref="G17:G22" si="23">IF(AC17="ja",0,R17)+IF(AC17="ja",0,AA17)</f>
        <v>0</v>
      </c>
      <c r="H17" s="34">
        <f t="shared" ref="H17:H22" si="24">((M17+V17)-G17-I17)</f>
        <v>0</v>
      </c>
      <c r="I17" s="36">
        <f t="shared" ref="I17:I22" si="25">IF(AC17="ja",0,(N17+O17))+IF(AC17="ja",0,(W17+X17))</f>
        <v>0</v>
      </c>
      <c r="J17" s="20"/>
      <c r="K17" s="28">
        <f t="shared" si="12"/>
        <v>0</v>
      </c>
      <c r="L17" s="28">
        <f t="shared" si="12"/>
        <v>0</v>
      </c>
      <c r="M17" s="29">
        <f t="shared" si="0"/>
        <v>0</v>
      </c>
      <c r="N17" s="26">
        <f t="shared" si="18"/>
        <v>0</v>
      </c>
      <c r="O17" s="30">
        <f t="shared" si="13"/>
        <v>0</v>
      </c>
      <c r="P17" s="24">
        <f t="shared" si="19"/>
        <v>0</v>
      </c>
      <c r="Q17" s="24">
        <f t="shared" si="20"/>
        <v>0</v>
      </c>
      <c r="R17" s="29">
        <f t="shared" si="2"/>
        <v>0</v>
      </c>
      <c r="S17" s="31">
        <f t="shared" si="21"/>
        <v>0</v>
      </c>
      <c r="T17" s="28">
        <f t="shared" si="14"/>
        <v>0</v>
      </c>
      <c r="U17" s="28">
        <f t="shared" si="14"/>
        <v>0</v>
      </c>
      <c r="V17" s="29">
        <f t="shared" si="4"/>
        <v>0</v>
      </c>
      <c r="W17" s="26">
        <f t="shared" si="15"/>
        <v>0</v>
      </c>
      <c r="X17" s="30">
        <f t="shared" si="16"/>
        <v>0</v>
      </c>
      <c r="Y17" s="24">
        <f t="shared" si="17"/>
        <v>0</v>
      </c>
      <c r="Z17" s="24">
        <f t="shared" si="5"/>
        <v>0</v>
      </c>
      <c r="AA17" s="29">
        <f t="shared" si="6"/>
        <v>0</v>
      </c>
      <c r="AB17" s="31">
        <f t="shared" si="7"/>
        <v>0</v>
      </c>
      <c r="AC17" s="15" t="str">
        <f t="shared" si="22"/>
        <v>nein</v>
      </c>
      <c r="AD17" s="32" t="str">
        <f>INDEX({"Montag";"Dienstag";"Mittwoch";"Donnerstag";"Freitag";"Samstag";"Sonntag"},WEEKDAY(B17,2))</f>
        <v>Dienstag</v>
      </c>
    </row>
    <row r="18" spans="1:30" s="2" customFormat="1" ht="16.5" thickBot="1" x14ac:dyDescent="0.3">
      <c r="A18" s="35" t="str">
        <f>INDEX({"Montag";"Dienstag";"Mittwoch";"Donnerstag";"Freitag";"Samstag";"Sonntag"},WEEKDAY(B18,2))</f>
        <v>Mittwoch</v>
      </c>
      <c r="B18" s="57">
        <v>44391</v>
      </c>
      <c r="C18" s="33"/>
      <c r="D18" s="33"/>
      <c r="E18" s="33"/>
      <c r="F18" s="33"/>
      <c r="G18" s="34">
        <f t="shared" si="23"/>
        <v>0</v>
      </c>
      <c r="H18" s="34">
        <f t="shared" si="24"/>
        <v>0</v>
      </c>
      <c r="I18" s="36">
        <f t="shared" si="25"/>
        <v>0</v>
      </c>
      <c r="J18" s="20"/>
      <c r="K18" s="28">
        <f t="shared" si="12"/>
        <v>0</v>
      </c>
      <c r="L18" s="28">
        <f t="shared" si="12"/>
        <v>0</v>
      </c>
      <c r="M18" s="29">
        <f t="shared" si="0"/>
        <v>0</v>
      </c>
      <c r="N18" s="26">
        <f t="shared" si="18"/>
        <v>0</v>
      </c>
      <c r="O18" s="30">
        <f t="shared" si="13"/>
        <v>0</v>
      </c>
      <c r="P18" s="24">
        <f t="shared" si="19"/>
        <v>0</v>
      </c>
      <c r="Q18" s="24">
        <f t="shared" si="20"/>
        <v>0</v>
      </c>
      <c r="R18" s="29">
        <f t="shared" si="2"/>
        <v>0</v>
      </c>
      <c r="S18" s="31">
        <f t="shared" si="21"/>
        <v>0</v>
      </c>
      <c r="T18" s="28">
        <f t="shared" si="14"/>
        <v>0</v>
      </c>
      <c r="U18" s="28">
        <f t="shared" si="14"/>
        <v>0</v>
      </c>
      <c r="V18" s="29">
        <f t="shared" si="4"/>
        <v>0</v>
      </c>
      <c r="W18" s="26">
        <f t="shared" si="15"/>
        <v>0</v>
      </c>
      <c r="X18" s="30">
        <f t="shared" si="16"/>
        <v>0</v>
      </c>
      <c r="Y18" s="24">
        <f t="shared" si="17"/>
        <v>0</v>
      </c>
      <c r="Z18" s="24">
        <f t="shared" si="5"/>
        <v>0</v>
      </c>
      <c r="AA18" s="29">
        <f t="shared" si="6"/>
        <v>0</v>
      </c>
      <c r="AB18" s="31">
        <f t="shared" si="7"/>
        <v>0</v>
      </c>
      <c r="AC18" s="15" t="str">
        <f t="shared" si="22"/>
        <v>nein</v>
      </c>
      <c r="AD18" s="32" t="str">
        <f>INDEX({"Montag";"Dienstag";"Mittwoch";"Donnerstag";"Freitag";"Samstag";"Sonntag"},WEEKDAY(B18,2))</f>
        <v>Mittwoch</v>
      </c>
    </row>
    <row r="19" spans="1:30" s="2" customFormat="1" ht="16.5" thickBot="1" x14ac:dyDescent="0.3">
      <c r="A19" s="35" t="str">
        <f>INDEX({"Montag";"Dienstag";"Mittwoch";"Donnerstag";"Freitag";"Samstag";"Sonntag"},WEEKDAY(B19,2))</f>
        <v>Donnerstag</v>
      </c>
      <c r="B19" s="57">
        <v>44392</v>
      </c>
      <c r="C19" s="33"/>
      <c r="D19" s="33"/>
      <c r="E19" s="33"/>
      <c r="F19" s="33"/>
      <c r="G19" s="34">
        <f t="shared" si="23"/>
        <v>0</v>
      </c>
      <c r="H19" s="34">
        <f t="shared" si="24"/>
        <v>0</v>
      </c>
      <c r="I19" s="36">
        <f t="shared" si="25"/>
        <v>0</v>
      </c>
      <c r="J19" s="20"/>
      <c r="K19" s="28">
        <f t="shared" si="12"/>
        <v>0</v>
      </c>
      <c r="L19" s="28">
        <f t="shared" si="12"/>
        <v>0</v>
      </c>
      <c r="M19" s="29">
        <f t="shared" si="0"/>
        <v>0</v>
      </c>
      <c r="N19" s="26">
        <f t="shared" si="18"/>
        <v>0</v>
      </c>
      <c r="O19" s="30">
        <f t="shared" si="13"/>
        <v>0</v>
      </c>
      <c r="P19" s="24">
        <f t="shared" si="19"/>
        <v>0</v>
      </c>
      <c r="Q19" s="24">
        <f t="shared" si="20"/>
        <v>0</v>
      </c>
      <c r="R19" s="29">
        <f t="shared" si="2"/>
        <v>0</v>
      </c>
      <c r="S19" s="31">
        <f t="shared" si="21"/>
        <v>0</v>
      </c>
      <c r="T19" s="28">
        <f t="shared" si="14"/>
        <v>0</v>
      </c>
      <c r="U19" s="28">
        <f t="shared" si="14"/>
        <v>0</v>
      </c>
      <c r="V19" s="29">
        <f t="shared" si="4"/>
        <v>0</v>
      </c>
      <c r="W19" s="26">
        <f t="shared" si="15"/>
        <v>0</v>
      </c>
      <c r="X19" s="30">
        <f t="shared" si="16"/>
        <v>0</v>
      </c>
      <c r="Y19" s="24">
        <f t="shared" si="17"/>
        <v>0</v>
      </c>
      <c r="Z19" s="24">
        <f t="shared" si="5"/>
        <v>0</v>
      </c>
      <c r="AA19" s="29">
        <f t="shared" si="6"/>
        <v>0</v>
      </c>
      <c r="AB19" s="31">
        <f t="shared" si="7"/>
        <v>0</v>
      </c>
      <c r="AC19" s="15" t="str">
        <f t="shared" si="22"/>
        <v>nein</v>
      </c>
      <c r="AD19" s="32" t="str">
        <f>INDEX({"Montag";"Dienstag";"Mittwoch";"Donnerstag";"Freitag";"Samstag";"Sonntag"},WEEKDAY(B19,2))</f>
        <v>Donnerstag</v>
      </c>
    </row>
    <row r="20" spans="1:30" s="2" customFormat="1" ht="16.5" thickBot="1" x14ac:dyDescent="0.3">
      <c r="A20" s="35" t="str">
        <f>INDEX({"Montag";"Dienstag";"Mittwoch";"Donnerstag";"Freitag";"Samstag";"Sonntag"},WEEKDAY(B20,2))</f>
        <v>Freitag</v>
      </c>
      <c r="B20" s="57">
        <v>44393</v>
      </c>
      <c r="C20" s="33"/>
      <c r="D20" s="33"/>
      <c r="E20" s="33"/>
      <c r="F20" s="33"/>
      <c r="G20" s="34">
        <f t="shared" si="23"/>
        <v>0</v>
      </c>
      <c r="H20" s="34">
        <f t="shared" si="24"/>
        <v>0</v>
      </c>
      <c r="I20" s="36">
        <f t="shared" si="25"/>
        <v>0</v>
      </c>
      <c r="J20" s="20"/>
      <c r="K20" s="28">
        <f t="shared" si="12"/>
        <v>0</v>
      </c>
      <c r="L20" s="28">
        <f t="shared" si="12"/>
        <v>0</v>
      </c>
      <c r="M20" s="29">
        <f t="shared" si="0"/>
        <v>0</v>
      </c>
      <c r="N20" s="26">
        <f t="shared" si="18"/>
        <v>0</v>
      </c>
      <c r="O20" s="30">
        <f t="shared" si="13"/>
        <v>0</v>
      </c>
      <c r="P20" s="24">
        <f t="shared" si="19"/>
        <v>0</v>
      </c>
      <c r="Q20" s="24">
        <f t="shared" si="20"/>
        <v>0</v>
      </c>
      <c r="R20" s="29">
        <f t="shared" si="2"/>
        <v>0</v>
      </c>
      <c r="S20" s="31">
        <f t="shared" si="21"/>
        <v>0</v>
      </c>
      <c r="T20" s="28">
        <f t="shared" si="14"/>
        <v>0</v>
      </c>
      <c r="U20" s="28">
        <f t="shared" si="14"/>
        <v>0</v>
      </c>
      <c r="V20" s="29">
        <f t="shared" si="4"/>
        <v>0</v>
      </c>
      <c r="W20" s="26">
        <f t="shared" si="15"/>
        <v>0</v>
      </c>
      <c r="X20" s="30">
        <f t="shared" si="16"/>
        <v>0</v>
      </c>
      <c r="Y20" s="24">
        <f t="shared" si="17"/>
        <v>0</v>
      </c>
      <c r="Z20" s="24">
        <f t="shared" si="5"/>
        <v>0</v>
      </c>
      <c r="AA20" s="29">
        <f t="shared" si="6"/>
        <v>0</v>
      </c>
      <c r="AB20" s="31">
        <f t="shared" si="7"/>
        <v>0</v>
      </c>
      <c r="AC20" s="15" t="str">
        <f t="shared" si="22"/>
        <v>nein</v>
      </c>
      <c r="AD20" s="32" t="str">
        <f>INDEX({"Montag";"Dienstag";"Mittwoch";"Donnerstag";"Freitag";"Samstag";"Sonntag"},WEEKDAY(B20,2))</f>
        <v>Freitag</v>
      </c>
    </row>
    <row r="21" spans="1:30" s="2" customFormat="1" ht="16.5" thickBot="1" x14ac:dyDescent="0.3">
      <c r="A21" s="35" t="str">
        <f>INDEX({"Montag";"Dienstag";"Mittwoch";"Donnerstag";"Freitag";"Samstag";"Sonntag"},WEEKDAY(B21,2))</f>
        <v>Samstag</v>
      </c>
      <c r="B21" s="57">
        <v>44394</v>
      </c>
      <c r="C21" s="33"/>
      <c r="D21" s="33"/>
      <c r="E21" s="33"/>
      <c r="F21" s="33"/>
      <c r="G21" s="34">
        <f t="shared" si="23"/>
        <v>0</v>
      </c>
      <c r="H21" s="34">
        <f t="shared" si="24"/>
        <v>0</v>
      </c>
      <c r="I21" s="36">
        <f t="shared" si="25"/>
        <v>0</v>
      </c>
      <c r="J21" s="20"/>
      <c r="K21" s="28">
        <f t="shared" si="12"/>
        <v>0</v>
      </c>
      <c r="L21" s="28">
        <f t="shared" si="12"/>
        <v>0</v>
      </c>
      <c r="M21" s="29">
        <f t="shared" si="0"/>
        <v>0</v>
      </c>
      <c r="N21" s="26">
        <f t="shared" si="18"/>
        <v>0</v>
      </c>
      <c r="O21" s="30">
        <f t="shared" si="13"/>
        <v>0</v>
      </c>
      <c r="P21" s="24">
        <f t="shared" si="19"/>
        <v>0</v>
      </c>
      <c r="Q21" s="24">
        <f t="shared" si="20"/>
        <v>0</v>
      </c>
      <c r="R21" s="29">
        <f t="shared" si="2"/>
        <v>0</v>
      </c>
      <c r="S21" s="31">
        <f t="shared" si="21"/>
        <v>0</v>
      </c>
      <c r="T21" s="28">
        <f t="shared" si="14"/>
        <v>0</v>
      </c>
      <c r="U21" s="28">
        <f t="shared" si="14"/>
        <v>0</v>
      </c>
      <c r="V21" s="29">
        <f t="shared" si="4"/>
        <v>0</v>
      </c>
      <c r="W21" s="26">
        <f t="shared" si="15"/>
        <v>0</v>
      </c>
      <c r="X21" s="30">
        <f t="shared" si="16"/>
        <v>0</v>
      </c>
      <c r="Y21" s="24">
        <f t="shared" si="17"/>
        <v>0</v>
      </c>
      <c r="Z21" s="24">
        <f t="shared" si="5"/>
        <v>0</v>
      </c>
      <c r="AA21" s="29">
        <f t="shared" si="6"/>
        <v>0</v>
      </c>
      <c r="AB21" s="31">
        <f t="shared" si="7"/>
        <v>0</v>
      </c>
      <c r="AC21" s="15" t="str">
        <f t="shared" si="22"/>
        <v>ja</v>
      </c>
      <c r="AD21" s="32" t="str">
        <f>INDEX({"Montag";"Dienstag";"Mittwoch";"Donnerstag";"Freitag";"Samstag";"Sonntag"},WEEKDAY(B21,2))</f>
        <v>Samstag</v>
      </c>
    </row>
    <row r="22" spans="1:30" s="2" customFormat="1" ht="16.5" thickBot="1" x14ac:dyDescent="0.3">
      <c r="A22" s="37" t="str">
        <f>INDEX({"Montag";"Dienstag";"Mittwoch";"Donnerstag";"Freitag";"Samstag";"Sonntag"},WEEKDAY(B22,2))</f>
        <v>Sonntag</v>
      </c>
      <c r="B22" s="57">
        <v>44395</v>
      </c>
      <c r="C22" s="38"/>
      <c r="D22" s="38"/>
      <c r="E22" s="38"/>
      <c r="F22" s="38"/>
      <c r="G22" s="39">
        <f t="shared" si="23"/>
        <v>0</v>
      </c>
      <c r="H22" s="39">
        <f t="shared" si="24"/>
        <v>0</v>
      </c>
      <c r="I22" s="40">
        <f t="shared" si="25"/>
        <v>0</v>
      </c>
      <c r="J22" s="20"/>
      <c r="K22" s="28">
        <f t="shared" si="12"/>
        <v>0</v>
      </c>
      <c r="L22" s="28">
        <f t="shared" si="12"/>
        <v>0</v>
      </c>
      <c r="M22" s="29">
        <f t="shared" si="0"/>
        <v>0</v>
      </c>
      <c r="N22" s="26">
        <f t="shared" si="18"/>
        <v>0</v>
      </c>
      <c r="O22" s="30">
        <f t="shared" si="13"/>
        <v>0</v>
      </c>
      <c r="P22" s="24">
        <f t="shared" si="19"/>
        <v>0</v>
      </c>
      <c r="Q22" s="24">
        <f t="shared" si="20"/>
        <v>0</v>
      </c>
      <c r="R22" s="29">
        <f t="shared" si="2"/>
        <v>0</v>
      </c>
      <c r="S22" s="31">
        <f t="shared" si="21"/>
        <v>0</v>
      </c>
      <c r="T22" s="28">
        <f t="shared" si="14"/>
        <v>0</v>
      </c>
      <c r="U22" s="28">
        <f t="shared" si="14"/>
        <v>0</v>
      </c>
      <c r="V22" s="29">
        <f t="shared" si="4"/>
        <v>0</v>
      </c>
      <c r="W22" s="26">
        <f t="shared" si="15"/>
        <v>0</v>
      </c>
      <c r="X22" s="30">
        <f t="shared" si="16"/>
        <v>0</v>
      </c>
      <c r="Y22" s="24">
        <f t="shared" si="17"/>
        <v>0</v>
      </c>
      <c r="Z22" s="24">
        <f t="shared" si="5"/>
        <v>0</v>
      </c>
      <c r="AA22" s="29">
        <f t="shared" si="6"/>
        <v>0</v>
      </c>
      <c r="AB22" s="31">
        <f t="shared" si="7"/>
        <v>0</v>
      </c>
      <c r="AC22" s="15" t="str">
        <f t="shared" si="22"/>
        <v>ja</v>
      </c>
      <c r="AD22" s="32" t="str">
        <f>INDEX({"Montag";"Dienstag";"Mittwoch";"Donnerstag";"Freitag";"Samstag";"Sonntag"},WEEKDAY(B22,2))</f>
        <v>Sonntag</v>
      </c>
    </row>
    <row r="23" spans="1:30" s="2" customFormat="1" ht="16.5" thickBot="1" x14ac:dyDescent="0.3">
      <c r="A23" s="49"/>
      <c r="B23" s="41"/>
      <c r="C23" s="48"/>
      <c r="D23" s="84" t="s">
        <v>44</v>
      </c>
      <c r="E23" s="85"/>
      <c r="F23" s="86">
        <f>SUM(G16:G22)+SUM(H16:H22)+SUM(I16:I22)</f>
        <v>0</v>
      </c>
      <c r="G23" s="41"/>
      <c r="H23" s="41"/>
      <c r="I23" s="50"/>
      <c r="J23" s="20"/>
      <c r="K23" s="28"/>
      <c r="L23" s="28"/>
      <c r="M23" s="29"/>
      <c r="N23" s="26"/>
      <c r="O23" s="30"/>
      <c r="P23" s="24"/>
      <c r="Q23" s="24"/>
      <c r="R23" s="29"/>
      <c r="S23" s="31"/>
      <c r="T23" s="28"/>
      <c r="U23" s="28"/>
      <c r="V23" s="29"/>
      <c r="W23" s="26"/>
      <c r="X23" s="30"/>
      <c r="Y23" s="24"/>
      <c r="Z23" s="24"/>
      <c r="AA23" s="29"/>
      <c r="AB23" s="31"/>
      <c r="AC23" s="15"/>
      <c r="AD23" s="32"/>
    </row>
    <row r="24" spans="1:30" s="2" customFormat="1" ht="16.5" thickBot="1" x14ac:dyDescent="0.3">
      <c r="A24" s="56" t="str">
        <f>INDEX({"Montag";"Dienstag";"Mittwoch";"Donnerstag";"Freitag";"Samstag";"Sonntag"},WEEKDAY(B24,2))</f>
        <v>Montag</v>
      </c>
      <c r="B24" s="57">
        <v>44396</v>
      </c>
      <c r="C24" s="58"/>
      <c r="D24" s="58"/>
      <c r="E24" s="58"/>
      <c r="F24" s="58"/>
      <c r="G24" s="59">
        <f>IF(AC24="ja",0,R24)+IF(AC24="ja",0,AA24)</f>
        <v>0</v>
      </c>
      <c r="H24" s="59">
        <f>((M24+V24)-G24-I24)</f>
        <v>0</v>
      </c>
      <c r="I24" s="60">
        <f>IF(AC24="ja",0,(N24+O24))+IF(AC24="ja",0,(W24+X24))</f>
        <v>0</v>
      </c>
      <c r="J24" s="20"/>
      <c r="K24" s="28">
        <f t="shared" ref="K24:L30" si="26">C24*24</f>
        <v>0</v>
      </c>
      <c r="L24" s="28">
        <f t="shared" si="26"/>
        <v>0</v>
      </c>
      <c r="M24" s="29">
        <f t="shared" ref="M24:M30" si="27">IF(L24&lt;K24,-(L24-K24),L24-K24)</f>
        <v>0</v>
      </c>
      <c r="N24" s="26">
        <f t="shared" ref="N24:N30" si="28">IF(K24=0,0,IF(K24&lt;=5,IF(L24&lt;5,M24,5-K24)))</f>
        <v>0</v>
      </c>
      <c r="O24" s="30">
        <f t="shared" si="13"/>
        <v>0</v>
      </c>
      <c r="P24" s="24">
        <f t="shared" ref="P24:P30" si="29">IF(C24="",0,IF(K24&lt;8,8,K24))</f>
        <v>0</v>
      </c>
      <c r="Q24" s="24">
        <f t="shared" ref="Q24:Q30" si="30">IF(L24&gt;18,18,L24)</f>
        <v>0</v>
      </c>
      <c r="R24" s="29">
        <f t="shared" ref="R24:R30" si="31">IF(Q24&lt;P24,0,Q24-P24)</f>
        <v>0</v>
      </c>
      <c r="S24" s="31">
        <f t="shared" ref="S24:S30" si="32">M24-N24-O24-R24</f>
        <v>0</v>
      </c>
      <c r="T24" s="28">
        <f t="shared" si="14"/>
        <v>0</v>
      </c>
      <c r="U24" s="28">
        <f t="shared" si="14"/>
        <v>0</v>
      </c>
      <c r="V24" s="29">
        <f t="shared" si="4"/>
        <v>0</v>
      </c>
      <c r="W24" s="26">
        <f t="shared" si="15"/>
        <v>0</v>
      </c>
      <c r="X24" s="30">
        <f t="shared" si="16"/>
        <v>0</v>
      </c>
      <c r="Y24" s="24">
        <f t="shared" si="17"/>
        <v>0</v>
      </c>
      <c r="Z24" s="24">
        <f t="shared" si="5"/>
        <v>0</v>
      </c>
      <c r="AA24" s="29">
        <f t="shared" si="6"/>
        <v>0</v>
      </c>
      <c r="AB24" s="31">
        <f t="shared" si="7"/>
        <v>0</v>
      </c>
      <c r="AC24" s="15" t="str">
        <f t="shared" ref="AC24:AC30" si="33">IF(WEEKDAY(B24)=1,"ja",IF(WEEKDAY(B24)=7,"ja","nein"))</f>
        <v>nein</v>
      </c>
      <c r="AD24" s="32" t="str">
        <f>INDEX({"Montag";"Dienstag";"Mittwoch";"Donnerstag";"Freitag";"Samstag";"Sonntag"},WEEKDAY(B24,2))</f>
        <v>Montag</v>
      </c>
    </row>
    <row r="25" spans="1:30" s="2" customFormat="1" ht="16.5" thickBot="1" x14ac:dyDescent="0.3">
      <c r="A25" s="35" t="str">
        <f>INDEX({"Montag";"Dienstag";"Mittwoch";"Donnerstag";"Freitag";"Samstag";"Sonntag"},WEEKDAY(B25,2))</f>
        <v>Dienstag</v>
      </c>
      <c r="B25" s="57">
        <v>44397</v>
      </c>
      <c r="C25" s="33"/>
      <c r="D25" s="33"/>
      <c r="E25" s="33"/>
      <c r="F25" s="33"/>
      <c r="G25" s="34">
        <f t="shared" ref="G25:G30" si="34">IF(AC25="ja",0,R25)+IF(AC25="ja",0,AA25)</f>
        <v>0</v>
      </c>
      <c r="H25" s="34">
        <f t="shared" ref="H25:H30" si="35">((M25+V25)-G25-I25)</f>
        <v>0</v>
      </c>
      <c r="I25" s="36">
        <f t="shared" ref="I25:I30" si="36">IF(AC25="ja",0,(N25+O25))+IF(AC25="ja",0,(W25+X25))</f>
        <v>0</v>
      </c>
      <c r="J25" s="20"/>
      <c r="K25" s="28">
        <f t="shared" si="26"/>
        <v>0</v>
      </c>
      <c r="L25" s="28">
        <f t="shared" si="26"/>
        <v>0</v>
      </c>
      <c r="M25" s="29">
        <f t="shared" si="27"/>
        <v>0</v>
      </c>
      <c r="N25" s="26">
        <f t="shared" si="28"/>
        <v>0</v>
      </c>
      <c r="O25" s="30">
        <f t="shared" si="13"/>
        <v>0</v>
      </c>
      <c r="P25" s="24">
        <f t="shared" si="29"/>
        <v>0</v>
      </c>
      <c r="Q25" s="24">
        <f t="shared" si="30"/>
        <v>0</v>
      </c>
      <c r="R25" s="29">
        <f t="shared" si="31"/>
        <v>0</v>
      </c>
      <c r="S25" s="31">
        <f t="shared" si="32"/>
        <v>0</v>
      </c>
      <c r="T25" s="28">
        <f t="shared" si="14"/>
        <v>0</v>
      </c>
      <c r="U25" s="28">
        <f t="shared" si="14"/>
        <v>0</v>
      </c>
      <c r="V25" s="29">
        <f t="shared" si="4"/>
        <v>0</v>
      </c>
      <c r="W25" s="26">
        <f t="shared" si="15"/>
        <v>0</v>
      </c>
      <c r="X25" s="30">
        <f t="shared" si="16"/>
        <v>0</v>
      </c>
      <c r="Y25" s="24">
        <f t="shared" si="17"/>
        <v>0</v>
      </c>
      <c r="Z25" s="24">
        <f t="shared" si="5"/>
        <v>0</v>
      </c>
      <c r="AA25" s="29">
        <f t="shared" si="6"/>
        <v>0</v>
      </c>
      <c r="AB25" s="31">
        <f t="shared" si="7"/>
        <v>0</v>
      </c>
      <c r="AC25" s="15" t="str">
        <f t="shared" si="33"/>
        <v>nein</v>
      </c>
      <c r="AD25" s="32" t="str">
        <f>INDEX({"Montag";"Dienstag";"Mittwoch";"Donnerstag";"Freitag";"Samstag";"Sonntag"},WEEKDAY(B25,2))</f>
        <v>Dienstag</v>
      </c>
    </row>
    <row r="26" spans="1:30" s="2" customFormat="1" ht="16.5" thickBot="1" x14ac:dyDescent="0.3">
      <c r="A26" s="35" t="str">
        <f>INDEX({"Montag";"Dienstag";"Mittwoch";"Donnerstag";"Freitag";"Samstag";"Sonntag"},WEEKDAY(B26,2))</f>
        <v>Mittwoch</v>
      </c>
      <c r="B26" s="57">
        <v>44398</v>
      </c>
      <c r="C26" s="33"/>
      <c r="D26" s="33"/>
      <c r="E26" s="33"/>
      <c r="F26" s="33"/>
      <c r="G26" s="34">
        <f t="shared" si="34"/>
        <v>0</v>
      </c>
      <c r="H26" s="34">
        <f t="shared" si="35"/>
        <v>0</v>
      </c>
      <c r="I26" s="36">
        <f t="shared" si="36"/>
        <v>0</v>
      </c>
      <c r="J26" s="20"/>
      <c r="K26" s="28">
        <f t="shared" si="26"/>
        <v>0</v>
      </c>
      <c r="L26" s="28">
        <f t="shared" si="26"/>
        <v>0</v>
      </c>
      <c r="M26" s="29">
        <f t="shared" si="27"/>
        <v>0</v>
      </c>
      <c r="N26" s="26">
        <f t="shared" si="28"/>
        <v>0</v>
      </c>
      <c r="O26" s="30">
        <f t="shared" si="13"/>
        <v>0</v>
      </c>
      <c r="P26" s="24">
        <f t="shared" si="29"/>
        <v>0</v>
      </c>
      <c r="Q26" s="24">
        <f t="shared" si="30"/>
        <v>0</v>
      </c>
      <c r="R26" s="29">
        <f t="shared" si="31"/>
        <v>0</v>
      </c>
      <c r="S26" s="31">
        <f t="shared" si="32"/>
        <v>0</v>
      </c>
      <c r="T26" s="28">
        <f t="shared" si="14"/>
        <v>0</v>
      </c>
      <c r="U26" s="28">
        <f t="shared" si="14"/>
        <v>0</v>
      </c>
      <c r="V26" s="29">
        <f t="shared" si="4"/>
        <v>0</v>
      </c>
      <c r="W26" s="26">
        <f t="shared" si="15"/>
        <v>0</v>
      </c>
      <c r="X26" s="30">
        <f t="shared" si="16"/>
        <v>0</v>
      </c>
      <c r="Y26" s="24">
        <f t="shared" si="17"/>
        <v>0</v>
      </c>
      <c r="Z26" s="24">
        <f t="shared" si="5"/>
        <v>0</v>
      </c>
      <c r="AA26" s="29">
        <f t="shared" si="6"/>
        <v>0</v>
      </c>
      <c r="AB26" s="31">
        <f t="shared" si="7"/>
        <v>0</v>
      </c>
      <c r="AC26" s="15" t="str">
        <f t="shared" si="33"/>
        <v>nein</v>
      </c>
      <c r="AD26" s="32" t="str">
        <f>INDEX({"Montag";"Dienstag";"Mittwoch";"Donnerstag";"Freitag";"Samstag";"Sonntag"},WEEKDAY(B26,2))</f>
        <v>Mittwoch</v>
      </c>
    </row>
    <row r="27" spans="1:30" s="2" customFormat="1" ht="16.5" thickBot="1" x14ac:dyDescent="0.3">
      <c r="A27" s="35" t="str">
        <f>INDEX({"Montag";"Dienstag";"Mittwoch";"Donnerstag";"Freitag";"Samstag";"Sonntag"},WEEKDAY(B27,2))</f>
        <v>Donnerstag</v>
      </c>
      <c r="B27" s="57">
        <v>44399</v>
      </c>
      <c r="C27" s="33"/>
      <c r="D27" s="33"/>
      <c r="E27" s="33"/>
      <c r="F27" s="33"/>
      <c r="G27" s="34">
        <f t="shared" si="34"/>
        <v>0</v>
      </c>
      <c r="H27" s="34">
        <f t="shared" si="35"/>
        <v>0</v>
      </c>
      <c r="I27" s="36">
        <f t="shared" si="36"/>
        <v>0</v>
      </c>
      <c r="J27" s="20"/>
      <c r="K27" s="28">
        <f t="shared" si="26"/>
        <v>0</v>
      </c>
      <c r="L27" s="28">
        <f t="shared" si="26"/>
        <v>0</v>
      </c>
      <c r="M27" s="29">
        <f t="shared" si="27"/>
        <v>0</v>
      </c>
      <c r="N27" s="26">
        <f t="shared" si="28"/>
        <v>0</v>
      </c>
      <c r="O27" s="30">
        <f t="shared" si="13"/>
        <v>0</v>
      </c>
      <c r="P27" s="24">
        <f t="shared" si="29"/>
        <v>0</v>
      </c>
      <c r="Q27" s="24">
        <f t="shared" si="30"/>
        <v>0</v>
      </c>
      <c r="R27" s="29">
        <f t="shared" si="31"/>
        <v>0</v>
      </c>
      <c r="S27" s="31">
        <f t="shared" si="32"/>
        <v>0</v>
      </c>
      <c r="T27" s="28">
        <f t="shared" si="14"/>
        <v>0</v>
      </c>
      <c r="U27" s="28">
        <f t="shared" si="14"/>
        <v>0</v>
      </c>
      <c r="V27" s="29">
        <f t="shared" si="4"/>
        <v>0</v>
      </c>
      <c r="W27" s="26">
        <f t="shared" si="15"/>
        <v>0</v>
      </c>
      <c r="X27" s="30">
        <f t="shared" si="16"/>
        <v>0</v>
      </c>
      <c r="Y27" s="24">
        <f t="shared" si="17"/>
        <v>0</v>
      </c>
      <c r="Z27" s="24">
        <f t="shared" si="5"/>
        <v>0</v>
      </c>
      <c r="AA27" s="29">
        <f t="shared" si="6"/>
        <v>0</v>
      </c>
      <c r="AB27" s="31">
        <f t="shared" si="7"/>
        <v>0</v>
      </c>
      <c r="AC27" s="15" t="str">
        <f t="shared" si="33"/>
        <v>nein</v>
      </c>
      <c r="AD27" s="32" t="str">
        <f>INDEX({"Montag";"Dienstag";"Mittwoch";"Donnerstag";"Freitag";"Samstag";"Sonntag"},WEEKDAY(B27,2))</f>
        <v>Donnerstag</v>
      </c>
    </row>
    <row r="28" spans="1:30" s="2" customFormat="1" ht="16.5" thickBot="1" x14ac:dyDescent="0.3">
      <c r="A28" s="35" t="str">
        <f>INDEX({"Montag";"Dienstag";"Mittwoch";"Donnerstag";"Freitag";"Samstag";"Sonntag"},WEEKDAY(B28,2))</f>
        <v>Freitag</v>
      </c>
      <c r="B28" s="57">
        <v>44400</v>
      </c>
      <c r="C28" s="33"/>
      <c r="D28" s="33"/>
      <c r="E28" s="33"/>
      <c r="F28" s="33"/>
      <c r="G28" s="34">
        <f t="shared" si="34"/>
        <v>0</v>
      </c>
      <c r="H28" s="34">
        <f t="shared" si="35"/>
        <v>0</v>
      </c>
      <c r="I28" s="36">
        <f t="shared" si="36"/>
        <v>0</v>
      </c>
      <c r="J28" s="20"/>
      <c r="K28" s="28">
        <f t="shared" si="26"/>
        <v>0</v>
      </c>
      <c r="L28" s="28">
        <f t="shared" si="26"/>
        <v>0</v>
      </c>
      <c r="M28" s="29">
        <f t="shared" si="27"/>
        <v>0</v>
      </c>
      <c r="N28" s="26">
        <f t="shared" si="28"/>
        <v>0</v>
      </c>
      <c r="O28" s="30">
        <f t="shared" si="13"/>
        <v>0</v>
      </c>
      <c r="P28" s="24">
        <f t="shared" si="29"/>
        <v>0</v>
      </c>
      <c r="Q28" s="24">
        <f t="shared" si="30"/>
        <v>0</v>
      </c>
      <c r="R28" s="29">
        <f t="shared" si="31"/>
        <v>0</v>
      </c>
      <c r="S28" s="31">
        <f t="shared" si="32"/>
        <v>0</v>
      </c>
      <c r="T28" s="28">
        <f t="shared" si="14"/>
        <v>0</v>
      </c>
      <c r="U28" s="28">
        <f t="shared" si="14"/>
        <v>0</v>
      </c>
      <c r="V28" s="29">
        <f t="shared" si="4"/>
        <v>0</v>
      </c>
      <c r="W28" s="26">
        <f t="shared" si="15"/>
        <v>0</v>
      </c>
      <c r="X28" s="30">
        <f t="shared" si="16"/>
        <v>0</v>
      </c>
      <c r="Y28" s="24">
        <f t="shared" si="17"/>
        <v>0</v>
      </c>
      <c r="Z28" s="24">
        <f t="shared" si="5"/>
        <v>0</v>
      </c>
      <c r="AA28" s="29">
        <f t="shared" si="6"/>
        <v>0</v>
      </c>
      <c r="AB28" s="31">
        <f t="shared" si="7"/>
        <v>0</v>
      </c>
      <c r="AC28" s="15" t="str">
        <f t="shared" si="33"/>
        <v>nein</v>
      </c>
      <c r="AD28" s="32" t="str">
        <f>INDEX({"Montag";"Dienstag";"Mittwoch";"Donnerstag";"Freitag";"Samstag";"Sonntag"},WEEKDAY(B28,2))</f>
        <v>Freitag</v>
      </c>
    </row>
    <row r="29" spans="1:30" s="2" customFormat="1" ht="16.5" thickBot="1" x14ac:dyDescent="0.3">
      <c r="A29" s="35" t="str">
        <f>INDEX({"Montag";"Dienstag";"Mittwoch";"Donnerstag";"Freitag";"Samstag";"Sonntag"},WEEKDAY(B29,2))</f>
        <v>Samstag</v>
      </c>
      <c r="B29" s="57">
        <v>44401</v>
      </c>
      <c r="C29" s="33"/>
      <c r="D29" s="33"/>
      <c r="E29" s="33"/>
      <c r="F29" s="33"/>
      <c r="G29" s="34">
        <f t="shared" si="34"/>
        <v>0</v>
      </c>
      <c r="H29" s="34">
        <f t="shared" si="35"/>
        <v>0</v>
      </c>
      <c r="I29" s="36">
        <f t="shared" si="36"/>
        <v>0</v>
      </c>
      <c r="J29" s="20"/>
      <c r="K29" s="28">
        <f t="shared" si="26"/>
        <v>0</v>
      </c>
      <c r="L29" s="28">
        <f t="shared" si="26"/>
        <v>0</v>
      </c>
      <c r="M29" s="29">
        <f t="shared" si="27"/>
        <v>0</v>
      </c>
      <c r="N29" s="26">
        <f t="shared" si="28"/>
        <v>0</v>
      </c>
      <c r="O29" s="30">
        <f t="shared" si="13"/>
        <v>0</v>
      </c>
      <c r="P29" s="24">
        <f t="shared" si="29"/>
        <v>0</v>
      </c>
      <c r="Q29" s="24">
        <f t="shared" si="30"/>
        <v>0</v>
      </c>
      <c r="R29" s="29">
        <f t="shared" si="31"/>
        <v>0</v>
      </c>
      <c r="S29" s="31">
        <f t="shared" si="32"/>
        <v>0</v>
      </c>
      <c r="T29" s="28">
        <f t="shared" si="14"/>
        <v>0</v>
      </c>
      <c r="U29" s="28">
        <f t="shared" si="14"/>
        <v>0</v>
      </c>
      <c r="V29" s="29">
        <f t="shared" si="4"/>
        <v>0</v>
      </c>
      <c r="W29" s="26">
        <f t="shared" si="15"/>
        <v>0</v>
      </c>
      <c r="X29" s="30">
        <f t="shared" si="16"/>
        <v>0</v>
      </c>
      <c r="Y29" s="24">
        <f t="shared" si="17"/>
        <v>0</v>
      </c>
      <c r="Z29" s="24">
        <f t="shared" si="5"/>
        <v>0</v>
      </c>
      <c r="AA29" s="29">
        <f t="shared" si="6"/>
        <v>0</v>
      </c>
      <c r="AB29" s="31">
        <f t="shared" si="7"/>
        <v>0</v>
      </c>
      <c r="AC29" s="15" t="str">
        <f t="shared" si="33"/>
        <v>ja</v>
      </c>
      <c r="AD29" s="32" t="str">
        <f>INDEX({"Montag";"Dienstag";"Mittwoch";"Donnerstag";"Freitag";"Samstag";"Sonntag"},WEEKDAY(B29,2))</f>
        <v>Samstag</v>
      </c>
    </row>
    <row r="30" spans="1:30" s="2" customFormat="1" ht="16.5" thickBot="1" x14ac:dyDescent="0.3">
      <c r="A30" s="37" t="str">
        <f>INDEX({"Montag";"Dienstag";"Mittwoch";"Donnerstag";"Freitag";"Samstag";"Sonntag"},WEEKDAY(B30,2))</f>
        <v>Sonntag</v>
      </c>
      <c r="B30" s="57">
        <v>44402</v>
      </c>
      <c r="C30" s="38"/>
      <c r="D30" s="38"/>
      <c r="E30" s="38"/>
      <c r="F30" s="38"/>
      <c r="G30" s="39">
        <f t="shared" si="34"/>
        <v>0</v>
      </c>
      <c r="H30" s="39">
        <f t="shared" si="35"/>
        <v>0</v>
      </c>
      <c r="I30" s="40">
        <f t="shared" si="36"/>
        <v>0</v>
      </c>
      <c r="J30" s="20"/>
      <c r="K30" s="28">
        <f t="shared" si="26"/>
        <v>0</v>
      </c>
      <c r="L30" s="28">
        <f t="shared" si="26"/>
        <v>0</v>
      </c>
      <c r="M30" s="29">
        <f t="shared" si="27"/>
        <v>0</v>
      </c>
      <c r="N30" s="26">
        <f t="shared" si="28"/>
        <v>0</v>
      </c>
      <c r="O30" s="30">
        <f t="shared" si="13"/>
        <v>0</v>
      </c>
      <c r="P30" s="24">
        <f t="shared" si="29"/>
        <v>0</v>
      </c>
      <c r="Q30" s="24">
        <f t="shared" si="30"/>
        <v>0</v>
      </c>
      <c r="R30" s="29">
        <f t="shared" si="31"/>
        <v>0</v>
      </c>
      <c r="S30" s="31">
        <f t="shared" si="32"/>
        <v>0</v>
      </c>
      <c r="T30" s="28">
        <f t="shared" si="14"/>
        <v>0</v>
      </c>
      <c r="U30" s="28">
        <f t="shared" si="14"/>
        <v>0</v>
      </c>
      <c r="V30" s="29">
        <f t="shared" si="4"/>
        <v>0</v>
      </c>
      <c r="W30" s="26">
        <f t="shared" si="15"/>
        <v>0</v>
      </c>
      <c r="X30" s="30">
        <f t="shared" si="16"/>
        <v>0</v>
      </c>
      <c r="Y30" s="24">
        <f t="shared" si="17"/>
        <v>0</v>
      </c>
      <c r="Z30" s="24">
        <f t="shared" si="5"/>
        <v>0</v>
      </c>
      <c r="AA30" s="29">
        <f t="shared" si="6"/>
        <v>0</v>
      </c>
      <c r="AB30" s="31">
        <f t="shared" si="7"/>
        <v>0</v>
      </c>
      <c r="AC30" s="15" t="str">
        <f t="shared" si="33"/>
        <v>ja</v>
      </c>
      <c r="AD30" s="32" t="str">
        <f>INDEX({"Montag";"Dienstag";"Mittwoch";"Donnerstag";"Freitag";"Samstag";"Sonntag"},WEEKDAY(B30,2))</f>
        <v>Sonntag</v>
      </c>
    </row>
    <row r="31" spans="1:30" s="2" customFormat="1" ht="16.5" thickBot="1" x14ac:dyDescent="0.3">
      <c r="A31" s="49"/>
      <c r="B31" s="41"/>
      <c r="D31" s="84" t="s">
        <v>44</v>
      </c>
      <c r="E31" s="85"/>
      <c r="F31" s="86">
        <f>SUM(G24:G30)+SUM(H24:H30)+SUM(I24:I30)</f>
        <v>0</v>
      </c>
      <c r="G31" s="41"/>
      <c r="H31" s="41"/>
      <c r="I31" s="50"/>
      <c r="J31" s="20"/>
      <c r="K31" s="28"/>
      <c r="L31" s="28"/>
      <c r="M31" s="29"/>
      <c r="N31" s="26"/>
      <c r="O31" s="30"/>
      <c r="P31" s="24"/>
      <c r="Q31" s="24"/>
      <c r="R31" s="29"/>
      <c r="S31" s="31"/>
      <c r="T31" s="28"/>
      <c r="U31" s="28"/>
      <c r="V31" s="29"/>
      <c r="W31" s="26"/>
      <c r="X31" s="30"/>
      <c r="Y31" s="24"/>
      <c r="Z31" s="24"/>
      <c r="AA31" s="29"/>
      <c r="AB31" s="31"/>
      <c r="AC31" s="15"/>
      <c r="AD31" s="32"/>
    </row>
    <row r="32" spans="1:30" s="2" customFormat="1" ht="16.5" thickBot="1" x14ac:dyDescent="0.3">
      <c r="A32" s="56" t="str">
        <f>INDEX({"Montag";"Dienstag";"Mittwoch";"Donnerstag";"Freitag";"Samstag";"Sonntag"},WEEKDAY(B32,2))</f>
        <v>Montag</v>
      </c>
      <c r="B32" s="57">
        <v>44403</v>
      </c>
      <c r="C32" s="58"/>
      <c r="D32" s="58"/>
      <c r="E32" s="58"/>
      <c r="F32" s="58"/>
      <c r="G32" s="59">
        <f>IF(AC32="ja",0,R32)+IF(AC32="ja",0,AA32)</f>
        <v>0</v>
      </c>
      <c r="H32" s="59">
        <f>((M32+V32)-G32-I32)</f>
        <v>0</v>
      </c>
      <c r="I32" s="60">
        <f>IF(AC32="ja",0,(N32+O32))+IF(AC32="ja",0,(W32+X32))</f>
        <v>0</v>
      </c>
      <c r="J32" s="20"/>
      <c r="K32" s="28">
        <f t="shared" ref="K32:L38" si="37">C32*24</f>
        <v>0</v>
      </c>
      <c r="L32" s="28">
        <f t="shared" si="37"/>
        <v>0</v>
      </c>
      <c r="M32" s="29">
        <f t="shared" ref="M32:M38" si="38">IF(L32&lt;K32,-(L32-K32),L32-K32)</f>
        <v>0</v>
      </c>
      <c r="N32" s="26">
        <f t="shared" ref="N32:N38" si="39">IF(K32=0,0,IF(K32&lt;=5,IF(L32&lt;5,M32,5-K32)))</f>
        <v>0</v>
      </c>
      <c r="O32" s="30">
        <f t="shared" si="13"/>
        <v>0</v>
      </c>
      <c r="P32" s="24">
        <f t="shared" ref="P32:P38" si="40">IF(C32="",0,IF(K32&lt;8,8,K32))</f>
        <v>0</v>
      </c>
      <c r="Q32" s="24">
        <f t="shared" ref="Q32:Q38" si="41">IF(L32&gt;18,18,L32)</f>
        <v>0</v>
      </c>
      <c r="R32" s="29">
        <f t="shared" ref="R32:R38" si="42">IF(Q32&lt;P32,0,Q32-P32)</f>
        <v>0</v>
      </c>
      <c r="S32" s="31">
        <f t="shared" ref="S32:S38" si="43">M32-N32-O32-R32</f>
        <v>0</v>
      </c>
      <c r="T32" s="28">
        <f t="shared" si="14"/>
        <v>0</v>
      </c>
      <c r="U32" s="28">
        <f t="shared" si="14"/>
        <v>0</v>
      </c>
      <c r="V32" s="29">
        <f t="shared" si="4"/>
        <v>0</v>
      </c>
      <c r="W32" s="26">
        <f t="shared" si="15"/>
        <v>0</v>
      </c>
      <c r="X32" s="30">
        <f t="shared" si="16"/>
        <v>0</v>
      </c>
      <c r="Y32" s="24">
        <f t="shared" si="17"/>
        <v>0</v>
      </c>
      <c r="Z32" s="24">
        <f t="shared" si="5"/>
        <v>0</v>
      </c>
      <c r="AA32" s="29">
        <f t="shared" si="6"/>
        <v>0</v>
      </c>
      <c r="AB32" s="31">
        <f t="shared" si="7"/>
        <v>0</v>
      </c>
      <c r="AC32" s="15" t="str">
        <f t="shared" ref="AC32:AC38" si="44">IF(WEEKDAY(B32)=1,"ja",IF(WEEKDAY(B32)=7,"ja","nein"))</f>
        <v>nein</v>
      </c>
      <c r="AD32" s="32" t="str">
        <f>INDEX({"Montag";"Dienstag";"Mittwoch";"Donnerstag";"Freitag";"Samstag";"Sonntag"},WEEKDAY(B32,2))</f>
        <v>Montag</v>
      </c>
    </row>
    <row r="33" spans="1:34" ht="16.5" thickBot="1" x14ac:dyDescent="0.3">
      <c r="A33" s="35" t="str">
        <f>INDEX({"Montag";"Dienstag";"Mittwoch";"Donnerstag";"Freitag";"Samstag";"Sonntag"},WEEKDAY(B33,2))</f>
        <v>Dienstag</v>
      </c>
      <c r="B33" s="57">
        <v>44404</v>
      </c>
      <c r="C33" s="33"/>
      <c r="D33" s="33"/>
      <c r="E33" s="33"/>
      <c r="F33" s="33"/>
      <c r="G33" s="34">
        <f t="shared" ref="G33:G38" si="45">IF(AC33="ja",0,R33)+IF(AC33="ja",0,AA33)</f>
        <v>0</v>
      </c>
      <c r="H33" s="34">
        <f t="shared" ref="H33:H38" si="46">((M33+V33)-G33-I33)</f>
        <v>0</v>
      </c>
      <c r="I33" s="36">
        <f t="shared" ref="I33:I38" si="47">IF(AC33="ja",0,(N33+O33))+IF(AC33="ja",0,(W33+X33))</f>
        <v>0</v>
      </c>
      <c r="J33" s="20"/>
      <c r="K33" s="28">
        <f t="shared" si="37"/>
        <v>0</v>
      </c>
      <c r="L33" s="28">
        <f t="shared" si="37"/>
        <v>0</v>
      </c>
      <c r="M33" s="29">
        <f t="shared" si="38"/>
        <v>0</v>
      </c>
      <c r="N33" s="26">
        <f t="shared" si="39"/>
        <v>0</v>
      </c>
      <c r="O33" s="30">
        <f t="shared" si="13"/>
        <v>0</v>
      </c>
      <c r="P33" s="24">
        <f t="shared" si="40"/>
        <v>0</v>
      </c>
      <c r="Q33" s="24">
        <f t="shared" si="41"/>
        <v>0</v>
      </c>
      <c r="R33" s="29">
        <f t="shared" si="42"/>
        <v>0</v>
      </c>
      <c r="S33" s="31">
        <f t="shared" si="43"/>
        <v>0</v>
      </c>
      <c r="T33" s="28">
        <f t="shared" si="14"/>
        <v>0</v>
      </c>
      <c r="U33" s="28">
        <f t="shared" si="14"/>
        <v>0</v>
      </c>
      <c r="V33" s="29">
        <f t="shared" si="4"/>
        <v>0</v>
      </c>
      <c r="W33" s="26">
        <f t="shared" si="15"/>
        <v>0</v>
      </c>
      <c r="X33" s="30">
        <f t="shared" si="16"/>
        <v>0</v>
      </c>
      <c r="Y33" s="24">
        <f t="shared" si="17"/>
        <v>0</v>
      </c>
      <c r="Z33" s="24">
        <f t="shared" si="5"/>
        <v>0</v>
      </c>
      <c r="AA33" s="29">
        <f t="shared" si="6"/>
        <v>0</v>
      </c>
      <c r="AB33" s="31">
        <f t="shared" si="7"/>
        <v>0</v>
      </c>
      <c r="AC33" s="15" t="str">
        <f t="shared" si="44"/>
        <v>nein</v>
      </c>
      <c r="AD33" s="32" t="str">
        <f>INDEX({"Montag";"Dienstag";"Mittwoch";"Donnerstag";"Freitag";"Samstag";"Sonntag"},WEEKDAY(B33,2))</f>
        <v>Dienstag</v>
      </c>
      <c r="AE33" s="2"/>
      <c r="AF33" s="2"/>
      <c r="AG33" s="2"/>
      <c r="AH33" s="2"/>
    </row>
    <row r="34" spans="1:34" ht="16.5" thickBot="1" x14ac:dyDescent="0.3">
      <c r="A34" s="35" t="str">
        <f>INDEX({"Montag";"Dienstag";"Mittwoch";"Donnerstag";"Freitag";"Samstag";"Sonntag"},WEEKDAY(B34,2))</f>
        <v>Mittwoch</v>
      </c>
      <c r="B34" s="57">
        <v>44405</v>
      </c>
      <c r="C34" s="33"/>
      <c r="D34" s="33"/>
      <c r="E34" s="33"/>
      <c r="F34" s="33"/>
      <c r="G34" s="34">
        <f t="shared" si="45"/>
        <v>0</v>
      </c>
      <c r="H34" s="34">
        <f t="shared" si="46"/>
        <v>0</v>
      </c>
      <c r="I34" s="36">
        <f t="shared" si="47"/>
        <v>0</v>
      </c>
      <c r="J34" s="20"/>
      <c r="K34" s="28">
        <f t="shared" si="37"/>
        <v>0</v>
      </c>
      <c r="L34" s="28">
        <f t="shared" si="37"/>
        <v>0</v>
      </c>
      <c r="M34" s="29">
        <f t="shared" si="38"/>
        <v>0</v>
      </c>
      <c r="N34" s="26">
        <f t="shared" si="39"/>
        <v>0</v>
      </c>
      <c r="O34" s="30">
        <f t="shared" si="13"/>
        <v>0</v>
      </c>
      <c r="P34" s="24">
        <f t="shared" si="40"/>
        <v>0</v>
      </c>
      <c r="Q34" s="24">
        <f t="shared" si="41"/>
        <v>0</v>
      </c>
      <c r="R34" s="29">
        <f t="shared" si="42"/>
        <v>0</v>
      </c>
      <c r="S34" s="31">
        <f t="shared" si="43"/>
        <v>0</v>
      </c>
      <c r="T34" s="28">
        <f t="shared" si="14"/>
        <v>0</v>
      </c>
      <c r="U34" s="28">
        <f t="shared" si="14"/>
        <v>0</v>
      </c>
      <c r="V34" s="29">
        <f t="shared" si="4"/>
        <v>0</v>
      </c>
      <c r="W34" s="26">
        <f t="shared" si="15"/>
        <v>0</v>
      </c>
      <c r="X34" s="30">
        <f t="shared" si="16"/>
        <v>0</v>
      </c>
      <c r="Y34" s="24">
        <f t="shared" si="17"/>
        <v>0</v>
      </c>
      <c r="Z34" s="24">
        <f t="shared" si="5"/>
        <v>0</v>
      </c>
      <c r="AA34" s="29">
        <f t="shared" si="6"/>
        <v>0</v>
      </c>
      <c r="AB34" s="31">
        <f t="shared" si="7"/>
        <v>0</v>
      </c>
      <c r="AC34" s="15" t="str">
        <f t="shared" si="44"/>
        <v>nein</v>
      </c>
      <c r="AD34" s="32" t="str">
        <f>INDEX({"Montag";"Dienstag";"Mittwoch";"Donnerstag";"Freitag";"Samstag";"Sonntag"},WEEKDAY(B34,2))</f>
        <v>Mittwoch</v>
      </c>
      <c r="AE34" s="2"/>
      <c r="AF34" s="2"/>
      <c r="AG34" s="2"/>
      <c r="AH34" s="2"/>
    </row>
    <row r="35" spans="1:34" ht="16.5" thickBot="1" x14ac:dyDescent="0.3">
      <c r="A35" s="35" t="str">
        <f>INDEX({"Montag";"Dienstag";"Mittwoch";"Donnerstag";"Freitag";"Samstag";"Sonntag"},WEEKDAY(B35,2))</f>
        <v>Donnerstag</v>
      </c>
      <c r="B35" s="57">
        <v>44406</v>
      </c>
      <c r="C35" s="33"/>
      <c r="D35" s="33"/>
      <c r="E35" s="33"/>
      <c r="F35" s="33"/>
      <c r="G35" s="34">
        <f t="shared" si="45"/>
        <v>0</v>
      </c>
      <c r="H35" s="34">
        <f t="shared" si="46"/>
        <v>0</v>
      </c>
      <c r="I35" s="36">
        <f t="shared" si="47"/>
        <v>0</v>
      </c>
      <c r="J35" s="20"/>
      <c r="K35" s="28">
        <f t="shared" si="37"/>
        <v>0</v>
      </c>
      <c r="L35" s="28">
        <f t="shared" si="37"/>
        <v>0</v>
      </c>
      <c r="M35" s="29">
        <f t="shared" si="38"/>
        <v>0</v>
      </c>
      <c r="N35" s="26">
        <f t="shared" si="39"/>
        <v>0</v>
      </c>
      <c r="O35" s="30">
        <f t="shared" si="13"/>
        <v>0</v>
      </c>
      <c r="P35" s="24">
        <f t="shared" si="40"/>
        <v>0</v>
      </c>
      <c r="Q35" s="24">
        <f t="shared" si="41"/>
        <v>0</v>
      </c>
      <c r="R35" s="29">
        <f t="shared" si="42"/>
        <v>0</v>
      </c>
      <c r="S35" s="31">
        <f t="shared" si="43"/>
        <v>0</v>
      </c>
      <c r="T35" s="28">
        <f t="shared" si="14"/>
        <v>0</v>
      </c>
      <c r="U35" s="28">
        <f t="shared" si="14"/>
        <v>0</v>
      </c>
      <c r="V35" s="29">
        <f t="shared" si="4"/>
        <v>0</v>
      </c>
      <c r="W35" s="26">
        <f t="shared" si="15"/>
        <v>0</v>
      </c>
      <c r="X35" s="30">
        <f t="shared" si="16"/>
        <v>0</v>
      </c>
      <c r="Y35" s="24">
        <f t="shared" si="17"/>
        <v>0</v>
      </c>
      <c r="Z35" s="24">
        <f t="shared" si="5"/>
        <v>0</v>
      </c>
      <c r="AA35" s="29">
        <f t="shared" si="6"/>
        <v>0</v>
      </c>
      <c r="AB35" s="31">
        <f t="shared" si="7"/>
        <v>0</v>
      </c>
      <c r="AC35" s="15" t="str">
        <f t="shared" si="44"/>
        <v>nein</v>
      </c>
      <c r="AD35" s="32" t="str">
        <f>INDEX({"Montag";"Dienstag";"Mittwoch";"Donnerstag";"Freitag";"Samstag";"Sonntag"},WEEKDAY(B35,2))</f>
        <v>Donnerstag</v>
      </c>
      <c r="AE35" s="2"/>
      <c r="AF35" s="2"/>
      <c r="AG35" s="2"/>
      <c r="AH35" s="2"/>
    </row>
    <row r="36" spans="1:34" ht="16.5" thickBot="1" x14ac:dyDescent="0.3">
      <c r="A36" s="35" t="str">
        <f>INDEX({"Montag";"Dienstag";"Mittwoch";"Donnerstag";"Freitag";"Samstag";"Sonntag"},WEEKDAY(B36,2))</f>
        <v>Freitag</v>
      </c>
      <c r="B36" s="57">
        <v>44407</v>
      </c>
      <c r="C36" s="33"/>
      <c r="D36" s="33"/>
      <c r="E36" s="33"/>
      <c r="F36" s="33"/>
      <c r="G36" s="34">
        <f t="shared" si="45"/>
        <v>0</v>
      </c>
      <c r="H36" s="34">
        <f t="shared" si="46"/>
        <v>0</v>
      </c>
      <c r="I36" s="36">
        <f t="shared" si="47"/>
        <v>0</v>
      </c>
      <c r="J36" s="20"/>
      <c r="K36" s="28">
        <f t="shared" si="37"/>
        <v>0</v>
      </c>
      <c r="L36" s="28">
        <f t="shared" si="37"/>
        <v>0</v>
      </c>
      <c r="M36" s="29">
        <f t="shared" si="38"/>
        <v>0</v>
      </c>
      <c r="N36" s="26">
        <f t="shared" si="39"/>
        <v>0</v>
      </c>
      <c r="O36" s="30">
        <f t="shared" si="13"/>
        <v>0</v>
      </c>
      <c r="P36" s="24">
        <f t="shared" si="40"/>
        <v>0</v>
      </c>
      <c r="Q36" s="24">
        <f t="shared" si="41"/>
        <v>0</v>
      </c>
      <c r="R36" s="29">
        <f t="shared" si="42"/>
        <v>0</v>
      </c>
      <c r="S36" s="31">
        <f t="shared" si="43"/>
        <v>0</v>
      </c>
      <c r="T36" s="28">
        <f t="shared" si="14"/>
        <v>0</v>
      </c>
      <c r="U36" s="28">
        <f t="shared" si="14"/>
        <v>0</v>
      </c>
      <c r="V36" s="29">
        <f t="shared" si="4"/>
        <v>0</v>
      </c>
      <c r="W36" s="26">
        <f t="shared" si="15"/>
        <v>0</v>
      </c>
      <c r="X36" s="30">
        <f t="shared" si="16"/>
        <v>0</v>
      </c>
      <c r="Y36" s="24">
        <f t="shared" si="17"/>
        <v>0</v>
      </c>
      <c r="Z36" s="24">
        <f t="shared" si="5"/>
        <v>0</v>
      </c>
      <c r="AA36" s="29">
        <f t="shared" si="6"/>
        <v>0</v>
      </c>
      <c r="AB36" s="31">
        <f t="shared" si="7"/>
        <v>0</v>
      </c>
      <c r="AC36" s="15" t="str">
        <f t="shared" si="44"/>
        <v>nein</v>
      </c>
      <c r="AD36" s="32" t="str">
        <f>INDEX({"Montag";"Dienstag";"Mittwoch";"Donnerstag";"Freitag";"Samstag";"Sonntag"},WEEKDAY(B36,2))</f>
        <v>Freitag</v>
      </c>
      <c r="AE36" s="2"/>
      <c r="AF36" s="2"/>
      <c r="AG36" s="2"/>
      <c r="AH36" s="2"/>
    </row>
    <row r="37" spans="1:34" ht="16.5" thickBot="1" x14ac:dyDescent="0.3">
      <c r="A37" s="35" t="str">
        <f>INDEX({"Montag";"Dienstag";"Mittwoch";"Donnerstag";"Freitag";"Samstag";"Sonntag"},WEEKDAY(B37,2))</f>
        <v>Samstag</v>
      </c>
      <c r="B37" s="57">
        <v>44408</v>
      </c>
      <c r="C37" s="33"/>
      <c r="D37" s="33"/>
      <c r="E37" s="33"/>
      <c r="F37" s="33"/>
      <c r="G37" s="34">
        <f t="shared" si="45"/>
        <v>0</v>
      </c>
      <c r="H37" s="34">
        <f t="shared" si="46"/>
        <v>0</v>
      </c>
      <c r="I37" s="36">
        <f t="shared" si="47"/>
        <v>0</v>
      </c>
      <c r="J37" s="20"/>
      <c r="K37" s="28">
        <f t="shared" si="37"/>
        <v>0</v>
      </c>
      <c r="L37" s="28">
        <f t="shared" si="37"/>
        <v>0</v>
      </c>
      <c r="M37" s="29">
        <f t="shared" si="38"/>
        <v>0</v>
      </c>
      <c r="N37" s="26">
        <f t="shared" si="39"/>
        <v>0</v>
      </c>
      <c r="O37" s="30">
        <f t="shared" si="13"/>
        <v>0</v>
      </c>
      <c r="P37" s="24">
        <f t="shared" si="40"/>
        <v>0</v>
      </c>
      <c r="Q37" s="24">
        <f t="shared" si="41"/>
        <v>0</v>
      </c>
      <c r="R37" s="29">
        <f t="shared" si="42"/>
        <v>0</v>
      </c>
      <c r="S37" s="31">
        <f t="shared" si="43"/>
        <v>0</v>
      </c>
      <c r="T37" s="28">
        <f t="shared" si="14"/>
        <v>0</v>
      </c>
      <c r="U37" s="28">
        <f t="shared" si="14"/>
        <v>0</v>
      </c>
      <c r="V37" s="29">
        <f t="shared" si="4"/>
        <v>0</v>
      </c>
      <c r="W37" s="26">
        <f t="shared" si="15"/>
        <v>0</v>
      </c>
      <c r="X37" s="30">
        <f t="shared" si="16"/>
        <v>0</v>
      </c>
      <c r="Y37" s="24">
        <f t="shared" si="17"/>
        <v>0</v>
      </c>
      <c r="Z37" s="24">
        <f t="shared" si="5"/>
        <v>0</v>
      </c>
      <c r="AA37" s="29">
        <f t="shared" si="6"/>
        <v>0</v>
      </c>
      <c r="AB37" s="31">
        <f t="shared" si="7"/>
        <v>0</v>
      </c>
      <c r="AC37" s="15" t="str">
        <f t="shared" si="44"/>
        <v>ja</v>
      </c>
      <c r="AD37" s="32" t="str">
        <f>INDEX({"Montag";"Dienstag";"Mittwoch";"Donnerstag";"Freitag";"Samstag";"Sonntag"},WEEKDAY(B37,2))</f>
        <v>Samstag</v>
      </c>
      <c r="AE37" s="2"/>
      <c r="AF37" s="2"/>
      <c r="AG37" s="2"/>
      <c r="AH37" s="2"/>
    </row>
    <row r="38" spans="1:34" ht="16.5" thickBot="1" x14ac:dyDescent="0.3">
      <c r="A38" s="37" t="str">
        <f>INDEX({"Montag";"Dienstag";"Mittwoch";"Donnerstag";"Freitag";"Samstag";"Sonntag"},WEEKDAY(B38,2))</f>
        <v>Sonntag</v>
      </c>
      <c r="B38" s="57">
        <v>44409</v>
      </c>
      <c r="C38" s="38"/>
      <c r="D38" s="38"/>
      <c r="E38" s="38"/>
      <c r="F38" s="38"/>
      <c r="G38" s="39">
        <f t="shared" si="45"/>
        <v>0</v>
      </c>
      <c r="H38" s="39">
        <f t="shared" si="46"/>
        <v>0</v>
      </c>
      <c r="I38" s="40">
        <f t="shared" si="47"/>
        <v>0</v>
      </c>
      <c r="J38" s="20"/>
      <c r="K38" s="28">
        <f t="shared" si="37"/>
        <v>0</v>
      </c>
      <c r="L38" s="28">
        <f t="shared" si="37"/>
        <v>0</v>
      </c>
      <c r="M38" s="29">
        <f t="shared" si="38"/>
        <v>0</v>
      </c>
      <c r="N38" s="26">
        <f t="shared" si="39"/>
        <v>0</v>
      </c>
      <c r="O38" s="30">
        <f t="shared" si="13"/>
        <v>0</v>
      </c>
      <c r="P38" s="24">
        <f t="shared" si="40"/>
        <v>0</v>
      </c>
      <c r="Q38" s="24">
        <f t="shared" si="41"/>
        <v>0</v>
      </c>
      <c r="R38" s="29">
        <f t="shared" si="42"/>
        <v>0</v>
      </c>
      <c r="S38" s="31">
        <f t="shared" si="43"/>
        <v>0</v>
      </c>
      <c r="T38" s="28">
        <f t="shared" si="14"/>
        <v>0</v>
      </c>
      <c r="U38" s="28">
        <f t="shared" si="14"/>
        <v>0</v>
      </c>
      <c r="V38" s="29">
        <f t="shared" si="4"/>
        <v>0</v>
      </c>
      <c r="W38" s="26">
        <f t="shared" si="15"/>
        <v>0</v>
      </c>
      <c r="X38" s="30">
        <f t="shared" si="16"/>
        <v>0</v>
      </c>
      <c r="Y38" s="24">
        <f t="shared" si="17"/>
        <v>0</v>
      </c>
      <c r="Z38" s="24">
        <f t="shared" si="5"/>
        <v>0</v>
      </c>
      <c r="AA38" s="29">
        <f t="shared" si="6"/>
        <v>0</v>
      </c>
      <c r="AB38" s="31">
        <f t="shared" si="7"/>
        <v>0</v>
      </c>
      <c r="AC38" s="15" t="str">
        <f t="shared" si="44"/>
        <v>ja</v>
      </c>
      <c r="AD38" s="32" t="str">
        <f>INDEX({"Montag";"Dienstag";"Mittwoch";"Donnerstag";"Freitag";"Samstag";"Sonntag"},WEEKDAY(B38,2))</f>
        <v>Sonntag</v>
      </c>
      <c r="AE38" s="2"/>
      <c r="AF38" s="2"/>
      <c r="AG38" s="2"/>
      <c r="AH38" s="2"/>
    </row>
    <row r="39" spans="1:34" ht="16.5" thickBot="1" x14ac:dyDescent="0.3">
      <c r="A39" s="105"/>
      <c r="B39" s="106"/>
      <c r="C39" s="107"/>
      <c r="D39" s="108" t="s">
        <v>44</v>
      </c>
      <c r="E39" s="109"/>
      <c r="F39" s="110">
        <f>SUM(G32:G38)+SUM(H32:H38)+SUM(I32:I38)</f>
        <v>0</v>
      </c>
      <c r="G39" s="111"/>
      <c r="H39" s="111"/>
      <c r="I39" s="112"/>
      <c r="J39" s="20"/>
      <c r="K39" s="28"/>
      <c r="L39" s="28"/>
      <c r="M39" s="29"/>
      <c r="N39" s="26"/>
      <c r="O39" s="30"/>
      <c r="P39" s="24"/>
      <c r="Q39" s="24"/>
      <c r="R39" s="29"/>
      <c r="S39" s="31"/>
      <c r="T39" s="28"/>
      <c r="U39" s="28"/>
      <c r="V39" s="29"/>
      <c r="W39" s="26"/>
      <c r="X39" s="30"/>
      <c r="Y39" s="24"/>
      <c r="Z39" s="24"/>
      <c r="AA39" s="29"/>
      <c r="AB39" s="31"/>
      <c r="AD39" s="32"/>
      <c r="AE39" s="2"/>
      <c r="AF39" s="2"/>
      <c r="AG39" s="2"/>
      <c r="AH39" s="2"/>
    </row>
    <row r="40" spans="1:34" ht="16.5" thickBot="1" x14ac:dyDescent="0.3">
      <c r="A40" s="105"/>
      <c r="B40" s="106"/>
      <c r="C40" s="107"/>
      <c r="D40" s="108" t="s">
        <v>51</v>
      </c>
      <c r="E40" s="109"/>
      <c r="F40" s="110">
        <f>F15+F23+F31+F39</f>
        <v>0</v>
      </c>
      <c r="G40" s="111"/>
      <c r="H40" s="111"/>
      <c r="I40" s="112"/>
      <c r="J40" s="20"/>
      <c r="K40" s="28"/>
      <c r="L40" s="28"/>
      <c r="M40" s="29"/>
      <c r="N40" s="26"/>
      <c r="O40" s="30"/>
      <c r="P40" s="24"/>
      <c r="Q40" s="24"/>
      <c r="R40" s="29"/>
      <c r="S40" s="31"/>
      <c r="T40" s="28"/>
      <c r="U40" s="28"/>
      <c r="V40" s="29"/>
      <c r="W40" s="26"/>
      <c r="X40" s="30"/>
      <c r="Y40" s="24"/>
      <c r="Z40" s="24"/>
      <c r="AA40" s="29"/>
      <c r="AB40" s="31"/>
      <c r="AD40" s="32"/>
      <c r="AE40" s="2"/>
      <c r="AF40" s="2"/>
      <c r="AG40" s="2"/>
      <c r="AH40" s="2"/>
    </row>
    <row r="41" spans="1:34" ht="16.5" thickBot="1" x14ac:dyDescent="0.3">
      <c r="A41" s="41"/>
      <c r="B41" s="41"/>
      <c r="C41" s="41"/>
      <c r="D41" s="104" t="s">
        <v>11</v>
      </c>
      <c r="E41" s="41"/>
      <c r="F41" s="122" t="s">
        <v>11</v>
      </c>
      <c r="G41" s="124">
        <f>SUM(G8:G37)</f>
        <v>0</v>
      </c>
      <c r="H41" s="124">
        <f>SUM(H8:H37)</f>
        <v>0</v>
      </c>
      <c r="I41" s="124">
        <f>SUM(I8:I37)</f>
        <v>0</v>
      </c>
      <c r="J41" s="20"/>
      <c r="K41" s="20"/>
      <c r="L41" s="20"/>
      <c r="M41" s="20"/>
      <c r="T41" s="20"/>
      <c r="U41" s="20"/>
      <c r="V41" s="20"/>
      <c r="AE41" s="2"/>
      <c r="AF41" s="2"/>
      <c r="AG41" s="2"/>
      <c r="AH41" s="2"/>
    </row>
    <row r="42" spans="1:34" ht="16.5" thickBot="1" x14ac:dyDescent="0.3">
      <c r="A42" s="42"/>
      <c r="B42" s="42"/>
      <c r="C42" s="4"/>
      <c r="D42" s="61" t="s">
        <v>12</v>
      </c>
      <c r="E42" s="4"/>
      <c r="F42" s="123" t="s">
        <v>12</v>
      </c>
      <c r="G42" s="125">
        <v>5.48</v>
      </c>
      <c r="H42" s="125">
        <v>6.31</v>
      </c>
      <c r="I42" s="125">
        <v>3.84</v>
      </c>
      <c r="J42" s="14"/>
      <c r="K42" s="14"/>
      <c r="L42" s="14"/>
      <c r="M42" s="14"/>
      <c r="T42" s="14"/>
      <c r="U42" s="14"/>
      <c r="V42" s="14"/>
      <c r="W42" s="2"/>
      <c r="X42" s="2"/>
      <c r="Y42" s="2"/>
      <c r="Z42" s="2"/>
      <c r="AA42" s="2"/>
      <c r="AB42" s="2"/>
      <c r="AC42" s="2"/>
      <c r="AD42" s="2"/>
      <c r="AE42" s="2"/>
      <c r="AF42" s="2"/>
      <c r="AG42" s="2"/>
      <c r="AH42" s="2"/>
    </row>
    <row r="43" spans="1:34" ht="16.5" thickBot="1" x14ac:dyDescent="0.3">
      <c r="A43" s="42"/>
      <c r="B43" s="42"/>
      <c r="C43" s="4"/>
      <c r="D43" s="121"/>
      <c r="E43" s="4"/>
      <c r="F43" s="5" t="s">
        <v>13</v>
      </c>
      <c r="G43" s="126">
        <f>G41*G42</f>
        <v>0</v>
      </c>
      <c r="H43" s="126">
        <f>H41*H42</f>
        <v>0</v>
      </c>
      <c r="I43" s="126">
        <f>I41*I42</f>
        <v>0</v>
      </c>
      <c r="J43" s="14"/>
      <c r="K43" s="14"/>
      <c r="L43" s="14"/>
      <c r="M43" s="14"/>
      <c r="T43" s="14"/>
      <c r="U43" s="14"/>
      <c r="V43" s="14"/>
      <c r="W43" s="2"/>
      <c r="X43" s="2"/>
      <c r="Y43" s="2"/>
      <c r="Z43" s="2"/>
      <c r="AA43" s="2"/>
      <c r="AB43" s="2"/>
      <c r="AC43" s="2"/>
      <c r="AD43" s="2"/>
      <c r="AE43" s="2"/>
      <c r="AF43" s="2"/>
      <c r="AG43" s="2"/>
      <c r="AH43" s="2"/>
    </row>
    <row r="44" spans="1:34" ht="16.5" thickBot="1" x14ac:dyDescent="0.3">
      <c r="A44" s="42"/>
      <c r="B44" s="42"/>
      <c r="C44" s="4"/>
      <c r="D44" s="121"/>
      <c r="E44" s="4"/>
      <c r="F44" s="127" t="s">
        <v>11</v>
      </c>
      <c r="G44" s="124">
        <f>SUM(G38)</f>
        <v>0</v>
      </c>
      <c r="H44" s="124">
        <f t="shared" ref="H44:I44" si="48">SUM(H38)</f>
        <v>0</v>
      </c>
      <c r="I44" s="124">
        <f t="shared" si="48"/>
        <v>0</v>
      </c>
      <c r="J44" s="14"/>
      <c r="K44" s="14"/>
      <c r="L44" s="14"/>
      <c r="M44" s="14"/>
      <c r="T44" s="14"/>
      <c r="U44" s="14"/>
      <c r="V44" s="14"/>
      <c r="W44" s="2"/>
      <c r="X44" s="2"/>
      <c r="Y44" s="2"/>
      <c r="Z44" s="2"/>
      <c r="AA44" s="2"/>
      <c r="AB44" s="2"/>
      <c r="AC44" s="2"/>
      <c r="AD44" s="2"/>
      <c r="AE44" s="2"/>
      <c r="AF44" s="2"/>
      <c r="AG44" s="2"/>
      <c r="AH44" s="2"/>
    </row>
    <row r="45" spans="1:34" ht="16.5" thickBot="1" x14ac:dyDescent="0.3">
      <c r="A45" s="42"/>
      <c r="B45" s="42"/>
      <c r="C45" s="4"/>
      <c r="D45" s="121"/>
      <c r="E45" s="4"/>
      <c r="F45" s="123" t="s">
        <v>12</v>
      </c>
      <c r="G45" s="125">
        <v>5.52</v>
      </c>
      <c r="H45" s="125">
        <v>6.35</v>
      </c>
      <c r="I45" s="125">
        <v>3.86</v>
      </c>
      <c r="J45" s="14"/>
      <c r="K45" s="14"/>
      <c r="L45" s="14"/>
      <c r="M45" s="14"/>
      <c r="T45" s="14"/>
      <c r="U45" s="14"/>
      <c r="V45" s="14"/>
      <c r="W45" s="2"/>
      <c r="X45" s="2"/>
      <c r="Y45" s="2"/>
      <c r="Z45" s="2"/>
      <c r="AA45" s="2"/>
      <c r="AB45" s="2"/>
      <c r="AC45" s="2"/>
      <c r="AD45" s="2"/>
      <c r="AE45" s="2"/>
      <c r="AF45" s="2"/>
      <c r="AG45" s="2"/>
      <c r="AH45" s="2"/>
    </row>
    <row r="46" spans="1:34" ht="16.5" thickBot="1" x14ac:dyDescent="0.3">
      <c r="A46" s="3" t="s">
        <v>29</v>
      </c>
      <c r="B46" s="43">
        <f>G43+H43+I43+G46+H46+I46</f>
        <v>0</v>
      </c>
      <c r="C46" s="4"/>
      <c r="D46" s="5" t="s">
        <v>13</v>
      </c>
      <c r="E46" s="4"/>
      <c r="F46" s="5" t="s">
        <v>13</v>
      </c>
      <c r="G46" s="126">
        <f>G44*G45</f>
        <v>0</v>
      </c>
      <c r="H46" s="126">
        <f>H44*H45</f>
        <v>0</v>
      </c>
      <c r="I46" s="126">
        <f>I44*I45</f>
        <v>0</v>
      </c>
      <c r="J46" s="14"/>
      <c r="K46" s="14"/>
      <c r="L46" s="14"/>
      <c r="M46" s="14"/>
      <c r="T46" s="14"/>
      <c r="U46" s="14"/>
      <c r="V46" s="14"/>
      <c r="W46" s="2"/>
      <c r="X46" s="2"/>
      <c r="Y46" s="2"/>
      <c r="Z46" s="2"/>
      <c r="AA46" s="2"/>
      <c r="AB46" s="2"/>
      <c r="AC46" s="2"/>
      <c r="AD46" s="2"/>
      <c r="AE46" s="2"/>
      <c r="AF46" s="2"/>
      <c r="AG46" s="2"/>
      <c r="AH46" s="2"/>
    </row>
    <row r="47" spans="1:34" ht="12" customHeight="1" x14ac:dyDescent="0.25">
      <c r="A47" s="6" t="s">
        <v>30</v>
      </c>
      <c r="B47" s="7"/>
      <c r="C47" s="8"/>
      <c r="D47" s="9"/>
      <c r="E47" s="8"/>
      <c r="F47" s="9"/>
      <c r="G47" s="10"/>
      <c r="H47" s="6"/>
      <c r="I47" s="6"/>
      <c r="J47" s="14"/>
      <c r="K47" s="14"/>
      <c r="L47" s="14"/>
      <c r="M47" s="14"/>
      <c r="T47" s="14"/>
      <c r="U47" s="14"/>
      <c r="V47" s="14"/>
      <c r="W47" s="2"/>
      <c r="X47" s="2"/>
      <c r="Y47" s="2"/>
      <c r="Z47" s="2"/>
      <c r="AA47" s="2"/>
      <c r="AB47" s="2"/>
      <c r="AC47" s="2"/>
      <c r="AD47" s="2"/>
      <c r="AE47" s="2"/>
      <c r="AF47" s="2"/>
      <c r="AG47" s="2"/>
      <c r="AH47" s="2"/>
    </row>
    <row r="48" spans="1:34" ht="16.5" thickBot="1" x14ac:dyDescent="0.3">
      <c r="A48" s="1"/>
      <c r="B48" s="11"/>
      <c r="C48" s="4"/>
      <c r="D48" s="5"/>
      <c r="E48" s="4"/>
      <c r="F48" s="5"/>
      <c r="G48" s="12"/>
      <c r="H48" s="1"/>
      <c r="I48" s="1"/>
      <c r="J48" s="14"/>
      <c r="K48" s="14"/>
      <c r="L48" s="14"/>
      <c r="M48" s="14"/>
      <c r="T48" s="14"/>
      <c r="U48" s="14"/>
      <c r="V48" s="14"/>
      <c r="W48" s="2"/>
      <c r="X48" s="2"/>
      <c r="Y48" s="2"/>
      <c r="Z48" s="2"/>
      <c r="AA48" s="2"/>
      <c r="AB48" s="2"/>
      <c r="AC48" s="2"/>
      <c r="AD48" s="2"/>
      <c r="AE48" s="2"/>
      <c r="AF48" s="2"/>
      <c r="AG48" s="2"/>
      <c r="AH48" s="2"/>
    </row>
    <row r="49" spans="1:34" ht="16.5" thickBot="1" x14ac:dyDescent="0.3">
      <c r="A49" s="1" t="s">
        <v>14</v>
      </c>
      <c r="B49" s="44"/>
      <c r="C49" s="1"/>
      <c r="D49" s="1"/>
      <c r="E49" s="1"/>
      <c r="F49" s="1"/>
      <c r="G49" s="1"/>
      <c r="H49" s="1"/>
      <c r="I49" s="1"/>
      <c r="J49" s="14"/>
      <c r="K49" s="14"/>
      <c r="L49" s="14"/>
      <c r="M49" s="14"/>
      <c r="T49" s="14"/>
      <c r="U49" s="14"/>
      <c r="V49" s="14"/>
      <c r="W49" s="2"/>
      <c r="X49" s="2"/>
      <c r="Y49" s="2"/>
      <c r="Z49" s="2"/>
      <c r="AA49" s="2"/>
      <c r="AB49" s="2"/>
      <c r="AC49" s="2"/>
      <c r="AD49" s="2"/>
      <c r="AE49" s="2"/>
      <c r="AF49" s="2"/>
      <c r="AG49" s="2"/>
      <c r="AH49" s="2"/>
    </row>
    <row r="50" spans="1:34" ht="30.75" customHeight="1" x14ac:dyDescent="0.25">
      <c r="A50" s="137" t="s">
        <v>31</v>
      </c>
      <c r="B50" s="138"/>
      <c r="C50" s="138"/>
      <c r="D50" s="138"/>
      <c r="E50" s="138"/>
      <c r="F50" s="138"/>
      <c r="G50" s="137"/>
      <c r="H50" s="139"/>
      <c r="I50" s="139"/>
      <c r="J50" s="14"/>
      <c r="K50" s="14"/>
      <c r="L50" s="14"/>
      <c r="M50" s="14"/>
      <c r="T50" s="14"/>
      <c r="U50" s="14"/>
      <c r="V50" s="14"/>
      <c r="W50" s="2"/>
      <c r="X50" s="2"/>
      <c r="Y50" s="2"/>
      <c r="Z50" s="2"/>
      <c r="AA50" s="2"/>
      <c r="AB50" s="2"/>
      <c r="AC50" s="2"/>
      <c r="AD50" s="2"/>
      <c r="AE50" s="2"/>
      <c r="AF50" s="2"/>
      <c r="AG50" s="2"/>
      <c r="AH50" s="2"/>
    </row>
    <row r="51" spans="1:34" ht="15.75" x14ac:dyDescent="0.25">
      <c r="A51" s="93"/>
      <c r="B51" s="94"/>
      <c r="C51" s="94"/>
      <c r="D51" s="94"/>
      <c r="E51" s="94"/>
      <c r="F51" s="94"/>
      <c r="G51" s="93"/>
      <c r="H51" s="1"/>
      <c r="I51" s="1"/>
      <c r="J51" s="14"/>
      <c r="K51" s="14"/>
      <c r="L51" s="14"/>
      <c r="M51" s="14"/>
      <c r="T51" s="14"/>
      <c r="U51" s="14"/>
      <c r="V51" s="14"/>
      <c r="W51" s="2"/>
      <c r="X51" s="2"/>
      <c r="Y51" s="2"/>
      <c r="Z51" s="2"/>
      <c r="AA51" s="2"/>
      <c r="AB51" s="2"/>
      <c r="AC51" s="2"/>
      <c r="AD51" s="2"/>
      <c r="AE51" s="2"/>
      <c r="AF51" s="2"/>
      <c r="AG51" s="2"/>
      <c r="AH51" s="2"/>
    </row>
    <row r="52" spans="1:34" ht="15.75" x14ac:dyDescent="0.25">
      <c r="A52" s="1" t="s">
        <v>15</v>
      </c>
      <c r="B52" s="1"/>
      <c r="C52" s="1"/>
      <c r="D52" s="1" t="s">
        <v>16</v>
      </c>
      <c r="E52" s="1"/>
      <c r="F52" s="1"/>
      <c r="G52" s="1"/>
      <c r="H52" s="1"/>
      <c r="I52" s="1"/>
      <c r="J52" s="14"/>
      <c r="K52" s="14"/>
      <c r="L52" s="14"/>
      <c r="M52" s="14"/>
      <c r="T52" s="14"/>
      <c r="U52" s="14"/>
      <c r="V52" s="14"/>
      <c r="W52" s="2"/>
      <c r="X52" s="2"/>
      <c r="Y52" s="2"/>
      <c r="Z52" s="2"/>
      <c r="AA52" s="2"/>
      <c r="AB52" s="2"/>
      <c r="AC52" s="2"/>
      <c r="AD52" s="2"/>
      <c r="AE52" s="2"/>
      <c r="AF52" s="2"/>
      <c r="AG52" s="2"/>
      <c r="AH52" s="2"/>
    </row>
    <row r="53" spans="1:34" ht="15.75" x14ac:dyDescent="0.25">
      <c r="A53" s="1"/>
      <c r="B53" s="1"/>
      <c r="C53" s="1"/>
      <c r="D53" s="1"/>
      <c r="E53" s="1"/>
      <c r="F53" s="1"/>
      <c r="G53" s="1"/>
      <c r="H53" s="1"/>
      <c r="I53" s="1"/>
      <c r="J53" s="14"/>
      <c r="K53" s="14"/>
      <c r="L53" s="14"/>
      <c r="M53" s="14"/>
      <c r="T53" s="14"/>
      <c r="U53" s="14"/>
      <c r="V53" s="14"/>
      <c r="W53" s="2"/>
      <c r="X53" s="2"/>
      <c r="Y53" s="2"/>
      <c r="Z53" s="2"/>
      <c r="AA53" s="2"/>
      <c r="AB53" s="2"/>
      <c r="AC53" s="2"/>
      <c r="AD53" s="2"/>
      <c r="AE53" s="2"/>
      <c r="AF53" s="2"/>
      <c r="AG53" s="2"/>
      <c r="AH53" s="2"/>
    </row>
    <row r="54" spans="1:34" ht="15.75" x14ac:dyDescent="0.25">
      <c r="J54" s="14"/>
      <c r="K54" s="14"/>
      <c r="L54" s="14"/>
      <c r="M54" s="14"/>
      <c r="T54" s="14"/>
      <c r="U54" s="14"/>
      <c r="V54" s="14"/>
      <c r="W54" s="2"/>
      <c r="X54" s="2"/>
      <c r="Y54" s="2"/>
      <c r="Z54" s="2"/>
      <c r="AA54" s="2"/>
      <c r="AB54" s="2"/>
      <c r="AC54" s="2"/>
      <c r="AD54" s="2"/>
      <c r="AE54" s="2"/>
      <c r="AF54" s="2"/>
      <c r="AG54" s="2"/>
      <c r="AH54" s="2"/>
    </row>
    <row r="55" spans="1:34" ht="15.75" x14ac:dyDescent="0.25">
      <c r="J55" s="14"/>
      <c r="K55" s="14"/>
      <c r="L55" s="14"/>
      <c r="M55" s="14"/>
      <c r="T55" s="14"/>
      <c r="U55" s="14"/>
      <c r="V55" s="14"/>
      <c r="W55" s="2"/>
      <c r="X55" s="2"/>
      <c r="Y55" s="2"/>
      <c r="Z55" s="2"/>
      <c r="AA55" s="2"/>
      <c r="AB55" s="2"/>
      <c r="AC55" s="2"/>
      <c r="AD55" s="2"/>
      <c r="AE55" s="2"/>
      <c r="AF55" s="2"/>
      <c r="AG55" s="2"/>
      <c r="AH55" s="2"/>
    </row>
    <row r="56" spans="1:34" ht="15.75" x14ac:dyDescent="0.25">
      <c r="J56" s="14"/>
      <c r="K56" s="14"/>
      <c r="L56" s="14"/>
      <c r="M56" s="14"/>
      <c r="T56" s="14"/>
      <c r="U56" s="14"/>
      <c r="V56" s="14"/>
      <c r="W56" s="2"/>
      <c r="X56" s="2"/>
      <c r="Y56" s="2"/>
      <c r="Z56" s="2"/>
      <c r="AA56" s="2"/>
      <c r="AB56" s="2"/>
      <c r="AC56" s="2"/>
      <c r="AD56" s="2"/>
      <c r="AE56" s="2"/>
      <c r="AF56" s="2"/>
      <c r="AG56" s="2"/>
      <c r="AH56" s="2"/>
    </row>
    <row r="57" spans="1:34" ht="15.75" x14ac:dyDescent="0.25">
      <c r="J57" s="14"/>
      <c r="K57" s="14"/>
      <c r="L57" s="14"/>
      <c r="M57" s="14"/>
      <c r="T57" s="14"/>
      <c r="U57" s="14"/>
      <c r="V57" s="14"/>
      <c r="W57" s="2"/>
      <c r="X57" s="2"/>
      <c r="Y57" s="2"/>
      <c r="Z57" s="2"/>
      <c r="AA57" s="2"/>
      <c r="AB57" s="2"/>
      <c r="AC57" s="2"/>
      <c r="AD57" s="2"/>
      <c r="AE57" s="2"/>
      <c r="AF57" s="2"/>
      <c r="AG57" s="2"/>
      <c r="AH57" s="2"/>
    </row>
    <row r="58" spans="1:34" ht="15.75" x14ac:dyDescent="0.25">
      <c r="J58" s="14"/>
      <c r="K58" s="14"/>
      <c r="L58" s="14"/>
      <c r="M58" s="14"/>
      <c r="T58" s="14"/>
      <c r="U58" s="14"/>
      <c r="V58" s="14"/>
      <c r="W58" s="2"/>
      <c r="X58" s="2"/>
      <c r="Y58" s="2"/>
      <c r="Z58" s="2"/>
      <c r="AA58" s="2"/>
      <c r="AB58" s="2"/>
      <c r="AC58" s="2"/>
      <c r="AD58" s="2"/>
      <c r="AE58" s="2"/>
      <c r="AF58" s="2"/>
      <c r="AG58" s="2"/>
      <c r="AH58" s="2"/>
    </row>
    <row r="59" spans="1:34" ht="15.75" x14ac:dyDescent="0.25">
      <c r="J59" s="14"/>
      <c r="K59" s="14"/>
      <c r="L59" s="14"/>
      <c r="M59" s="14"/>
      <c r="T59" s="14"/>
      <c r="U59" s="14"/>
      <c r="V59" s="14"/>
      <c r="W59" s="2"/>
      <c r="X59" s="2"/>
      <c r="Y59" s="2"/>
      <c r="Z59" s="2"/>
      <c r="AA59" s="2"/>
      <c r="AB59" s="2"/>
      <c r="AC59" s="2"/>
      <c r="AD59" s="2"/>
      <c r="AE59" s="2"/>
      <c r="AF59" s="2"/>
      <c r="AG59" s="2"/>
      <c r="AH59" s="2"/>
    </row>
    <row r="60" spans="1:34" ht="15.75" x14ac:dyDescent="0.25">
      <c r="J60" s="14"/>
      <c r="K60" s="14"/>
      <c r="L60" s="14"/>
      <c r="M60" s="14"/>
      <c r="T60" s="14"/>
      <c r="U60" s="14"/>
      <c r="V60" s="14"/>
      <c r="W60" s="2"/>
      <c r="X60" s="2"/>
      <c r="Y60" s="2"/>
      <c r="Z60" s="2"/>
      <c r="AA60" s="2"/>
      <c r="AB60" s="2"/>
      <c r="AC60" s="2"/>
      <c r="AD60" s="2"/>
      <c r="AE60" s="2"/>
      <c r="AF60" s="2"/>
      <c r="AG60" s="2"/>
      <c r="AH60" s="2"/>
    </row>
    <row r="61" spans="1:34" ht="15.75" x14ac:dyDescent="0.25">
      <c r="J61" s="14"/>
      <c r="K61" s="14"/>
      <c r="L61" s="14"/>
      <c r="M61" s="14"/>
      <c r="T61" s="14"/>
      <c r="U61" s="14"/>
      <c r="V61" s="14"/>
      <c r="W61" s="2"/>
      <c r="X61" s="2"/>
      <c r="Y61" s="2"/>
      <c r="Z61" s="2"/>
      <c r="AA61" s="2"/>
      <c r="AB61" s="2"/>
      <c r="AC61" s="2"/>
      <c r="AD61" s="2"/>
      <c r="AE61" s="2"/>
      <c r="AF61" s="2"/>
      <c r="AG61" s="2"/>
      <c r="AH61" s="2"/>
    </row>
    <row r="62" spans="1:34" ht="15.75" x14ac:dyDescent="0.25">
      <c r="A62" s="1"/>
      <c r="B62" s="1"/>
      <c r="C62" s="1"/>
      <c r="D62" s="1"/>
      <c r="E62" s="1"/>
      <c r="F62" s="1"/>
      <c r="G62" s="1"/>
      <c r="H62" s="1"/>
      <c r="I62" s="1"/>
      <c r="J62" s="14"/>
      <c r="K62" s="14"/>
      <c r="L62" s="14"/>
      <c r="M62" s="14"/>
      <c r="T62" s="14"/>
      <c r="U62" s="14"/>
      <c r="V62" s="14"/>
      <c r="W62" s="2"/>
      <c r="X62" s="2"/>
      <c r="Y62" s="2"/>
      <c r="Z62" s="2"/>
      <c r="AA62" s="2"/>
      <c r="AB62" s="2"/>
      <c r="AC62" s="2"/>
      <c r="AD62" s="2"/>
      <c r="AE62" s="2"/>
      <c r="AF62" s="2"/>
      <c r="AG62" s="2"/>
      <c r="AH62" s="2"/>
    </row>
  </sheetData>
  <sheetProtection algorithmName="SHA-512" hashValue="siT1QlXXfhpjF7xpo/OCdvpOUVIcl990Hvz9X6bGRu+G864hDmJpjQdqqwhnI83Ljb/l4yYnpu9fhrHkRwm05A==" saltValue="OFc42SgjsZr6OT7zI3MBhA==" spinCount="100000" sheet="1" objects="1" scenarios="1"/>
  <mergeCells count="9">
    <mergeCell ref="G6:I6"/>
    <mergeCell ref="A50:I50"/>
    <mergeCell ref="A1:I1"/>
    <mergeCell ref="A2:C2"/>
    <mergeCell ref="D2:I2"/>
    <mergeCell ref="D3:I3"/>
    <mergeCell ref="G4:I4"/>
    <mergeCell ref="A5:I5"/>
    <mergeCell ref="E4:F4"/>
  </mergeCells>
  <pageMargins left="0.7" right="0.7" top="0.78740157499999996" bottom="0.78740157499999996"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workbookViewId="0">
      <selection activeCell="D2" sqref="D2:I2"/>
    </sheetView>
  </sheetViews>
  <sheetFormatPr baseColWidth="10" defaultRowHeight="15" x14ac:dyDescent="0.25"/>
  <cols>
    <col min="1" max="1" width="15" style="2" customWidth="1"/>
    <col min="2" max="3" width="11.42578125" style="2"/>
    <col min="4" max="4" width="11.42578125" style="13"/>
    <col min="5" max="5" width="13" style="2" customWidth="1"/>
    <col min="6" max="6" width="11.42578125" style="13"/>
    <col min="7" max="9" width="11.42578125" style="2"/>
    <col min="10" max="13" width="11.42578125" style="15" hidden="1" customWidth="1"/>
    <col min="14" max="14" width="13.140625" style="15" hidden="1" customWidth="1"/>
    <col min="15" max="15" width="8.42578125" style="15" hidden="1" customWidth="1"/>
    <col min="16" max="22" width="11.42578125" style="15" hidden="1" customWidth="1"/>
    <col min="23" max="23" width="13.140625" style="15" hidden="1" customWidth="1"/>
    <col min="24" max="24" width="8.42578125" style="15" hidden="1" customWidth="1"/>
    <col min="25" max="30" width="11.42578125" style="15" hidden="1" customWidth="1"/>
    <col min="31" max="34" width="11.42578125" style="15" customWidth="1"/>
    <col min="35" max="35" width="11.42578125" style="2" customWidth="1"/>
    <col min="36" max="16384" width="11.42578125" style="2"/>
  </cols>
  <sheetData>
    <row r="1" spans="1:34" ht="16.5" thickBot="1" x14ac:dyDescent="0.3">
      <c r="A1" s="194" t="s">
        <v>48</v>
      </c>
      <c r="B1" s="195"/>
      <c r="C1" s="195"/>
      <c r="D1" s="195"/>
      <c r="E1" s="195"/>
      <c r="F1" s="195"/>
      <c r="G1" s="195"/>
      <c r="H1" s="196"/>
      <c r="I1" s="197"/>
      <c r="J1" s="14"/>
      <c r="K1" s="14"/>
      <c r="L1" s="14"/>
      <c r="M1" s="14"/>
      <c r="T1" s="14"/>
      <c r="U1" s="14"/>
      <c r="V1" s="14"/>
    </row>
    <row r="2" spans="1:34" ht="15.75" x14ac:dyDescent="0.25">
      <c r="A2" s="144" t="s">
        <v>0</v>
      </c>
      <c r="B2" s="145"/>
      <c r="C2" s="146"/>
      <c r="D2" s="147"/>
      <c r="E2" s="148"/>
      <c r="F2" s="148"/>
      <c r="G2" s="149"/>
      <c r="H2" s="149"/>
      <c r="I2" s="150"/>
      <c r="J2" s="16"/>
      <c r="K2" s="17" t="s">
        <v>25</v>
      </c>
      <c r="L2" s="16"/>
      <c r="M2" s="16"/>
      <c r="T2" s="17" t="s">
        <v>25</v>
      </c>
      <c r="U2" s="16"/>
      <c r="V2" s="16"/>
    </row>
    <row r="3" spans="1:34" ht="16.5" thickBot="1" x14ac:dyDescent="0.3">
      <c r="A3" s="55" t="s">
        <v>1</v>
      </c>
      <c r="B3" s="53"/>
      <c r="C3" s="54"/>
      <c r="D3" s="151"/>
      <c r="E3" s="152"/>
      <c r="F3" s="152"/>
      <c r="G3" s="153"/>
      <c r="H3" s="153"/>
      <c r="I3" s="154"/>
      <c r="J3" s="16"/>
      <c r="K3" s="17" t="s">
        <v>26</v>
      </c>
      <c r="L3" s="16"/>
      <c r="M3" s="16"/>
      <c r="T3" s="17" t="s">
        <v>26</v>
      </c>
      <c r="U3" s="16"/>
      <c r="V3" s="16"/>
    </row>
    <row r="4" spans="1:34" ht="15.75" x14ac:dyDescent="0.25">
      <c r="A4" s="95" t="s">
        <v>2</v>
      </c>
      <c r="B4" s="71"/>
      <c r="C4" s="72"/>
      <c r="D4" s="70" t="s">
        <v>53</v>
      </c>
      <c r="E4" s="161"/>
      <c r="F4" s="157"/>
      <c r="G4" s="155"/>
      <c r="H4" s="156"/>
      <c r="I4" s="157"/>
      <c r="J4" s="16"/>
      <c r="K4" s="16"/>
      <c r="N4" s="15" t="s">
        <v>32</v>
      </c>
      <c r="R4" s="16"/>
      <c r="S4" s="16"/>
      <c r="T4" s="16"/>
      <c r="W4" s="15" t="s">
        <v>32</v>
      </c>
      <c r="AG4" s="2"/>
      <c r="AH4" s="2"/>
    </row>
    <row r="5" spans="1:34" ht="15.75" x14ac:dyDescent="0.25">
      <c r="A5" s="158"/>
      <c r="B5" s="159"/>
      <c r="C5" s="159"/>
      <c r="D5" s="159"/>
      <c r="E5" s="159"/>
      <c r="F5" s="159"/>
      <c r="G5" s="159"/>
      <c r="H5" s="159"/>
      <c r="I5" s="160"/>
      <c r="J5" s="16"/>
      <c r="K5" s="16"/>
      <c r="L5" s="16"/>
      <c r="M5" s="16"/>
      <c r="N5" s="18" t="s">
        <v>20</v>
      </c>
      <c r="O5" s="18"/>
      <c r="P5" s="19" t="s">
        <v>24</v>
      </c>
      <c r="Q5" s="19"/>
      <c r="R5" s="19"/>
      <c r="S5" s="15" t="s">
        <v>9</v>
      </c>
      <c r="T5" s="16"/>
      <c r="U5" s="16"/>
      <c r="V5" s="16"/>
      <c r="W5" s="18" t="s">
        <v>20</v>
      </c>
      <c r="X5" s="18"/>
      <c r="Y5" s="19" t="s">
        <v>24</v>
      </c>
      <c r="Z5" s="19"/>
      <c r="AA5" s="19"/>
      <c r="AB5" s="15" t="s">
        <v>9</v>
      </c>
      <c r="AC5" s="15" t="s">
        <v>27</v>
      </c>
      <c r="AD5" s="19" t="s">
        <v>28</v>
      </c>
    </row>
    <row r="6" spans="1:34" ht="16.5" thickBot="1" x14ac:dyDescent="0.3">
      <c r="A6" s="73" t="s">
        <v>3</v>
      </c>
      <c r="B6" s="74" t="s">
        <v>4</v>
      </c>
      <c r="C6" s="74" t="s">
        <v>5</v>
      </c>
      <c r="D6" s="74" t="s">
        <v>6</v>
      </c>
      <c r="E6" s="74" t="s">
        <v>5</v>
      </c>
      <c r="F6" s="74" t="s">
        <v>6</v>
      </c>
      <c r="G6" s="134" t="s">
        <v>7</v>
      </c>
      <c r="H6" s="135"/>
      <c r="I6" s="136"/>
      <c r="J6" s="20"/>
      <c r="K6" s="21" t="s">
        <v>5</v>
      </c>
      <c r="L6" s="21" t="s">
        <v>6</v>
      </c>
      <c r="M6" s="21" t="s">
        <v>17</v>
      </c>
      <c r="N6" s="22" t="s">
        <v>18</v>
      </c>
      <c r="O6" s="22" t="s">
        <v>19</v>
      </c>
      <c r="P6" s="23" t="s">
        <v>22</v>
      </c>
      <c r="Q6" s="24"/>
      <c r="R6" s="24"/>
      <c r="S6" s="25" t="s">
        <v>21</v>
      </c>
      <c r="T6" s="21" t="s">
        <v>5</v>
      </c>
      <c r="U6" s="21" t="s">
        <v>6</v>
      </c>
      <c r="V6" s="21" t="s">
        <v>17</v>
      </c>
      <c r="W6" s="22" t="s">
        <v>18</v>
      </c>
      <c r="X6" s="22" t="s">
        <v>19</v>
      </c>
      <c r="Y6" s="23" t="s">
        <v>22</v>
      </c>
      <c r="Z6" s="24"/>
      <c r="AA6" s="24"/>
      <c r="AB6" s="25" t="s">
        <v>21</v>
      </c>
    </row>
    <row r="7" spans="1:34" ht="16.5" thickBot="1" x14ac:dyDescent="0.3">
      <c r="A7" s="87"/>
      <c r="B7" s="88"/>
      <c r="C7" s="88"/>
      <c r="D7" s="89"/>
      <c r="E7" s="88"/>
      <c r="F7" s="89"/>
      <c r="G7" s="90" t="s">
        <v>8</v>
      </c>
      <c r="H7" s="91" t="s">
        <v>9</v>
      </c>
      <c r="I7" s="92" t="s">
        <v>10</v>
      </c>
      <c r="J7" s="20"/>
      <c r="K7" s="21"/>
      <c r="L7" s="21"/>
      <c r="M7" s="21"/>
      <c r="N7" s="26"/>
      <c r="O7" s="26"/>
      <c r="P7" s="24" t="s">
        <v>23</v>
      </c>
      <c r="Q7" s="24" t="s">
        <v>6</v>
      </c>
      <c r="R7" s="24" t="s">
        <v>17</v>
      </c>
      <c r="S7" s="27"/>
      <c r="T7" s="21"/>
      <c r="U7" s="21"/>
      <c r="V7" s="21"/>
      <c r="W7" s="26"/>
      <c r="X7" s="26"/>
      <c r="Y7" s="24" t="s">
        <v>23</v>
      </c>
      <c r="Z7" s="24" t="s">
        <v>6</v>
      </c>
      <c r="AA7" s="24" t="s">
        <v>17</v>
      </c>
      <c r="AB7" s="27"/>
    </row>
    <row r="8" spans="1:34" ht="16.5" thickBot="1" x14ac:dyDescent="0.3">
      <c r="A8" s="56" t="str">
        <f>INDEX({"Montag";"Dienstag";"Mittwoch";"Donnerstag";"Freitag";"Samstag";"Sonntag"},WEEKDAY(B8,2))</f>
        <v>Montag</v>
      </c>
      <c r="B8" s="57">
        <v>44410</v>
      </c>
      <c r="C8" s="58"/>
      <c r="D8" s="58"/>
      <c r="E8" s="58"/>
      <c r="F8" s="58"/>
      <c r="G8" s="59">
        <f>IF(AC8="ja",0,R8)+IF(AC8="ja",0,AA8)</f>
        <v>0</v>
      </c>
      <c r="H8" s="59">
        <f>((M8+V8)-G8-I8)</f>
        <v>0</v>
      </c>
      <c r="I8" s="60">
        <f>IF(AC8="ja",0,(N8+O8))+IF(AC8="ja",0,(W8+X8))</f>
        <v>0</v>
      </c>
      <c r="J8" s="20"/>
      <c r="K8" s="28">
        <f>C8*24</f>
        <v>0</v>
      </c>
      <c r="L8" s="28">
        <f>D8*24</f>
        <v>0</v>
      </c>
      <c r="M8" s="29">
        <f t="shared" ref="M8:M22" si="0">IF(L8&lt;K8,-(L8-K8),L8-K8)</f>
        <v>0</v>
      </c>
      <c r="N8" s="26">
        <f>IF(K8=0,0,IF(K8&lt;=5,IF(L8&lt;5,M8,5-K8)))</f>
        <v>0</v>
      </c>
      <c r="O8" s="30">
        <f>IF(L8=0,0,IF(L8&gt;=22,IF(K8&gt;22,M8,L8-22)))</f>
        <v>0</v>
      </c>
      <c r="P8" s="24">
        <f>IF(C8="",0,IF(K8&lt;8,8,K8))</f>
        <v>0</v>
      </c>
      <c r="Q8" s="24">
        <f t="shared" ref="Q8:Q14" si="1">IF(L8&gt;18,18,L8)</f>
        <v>0</v>
      </c>
      <c r="R8" s="29">
        <f t="shared" ref="R8:R22" si="2">IF(Q8&lt;P8,0,Q8-P8)</f>
        <v>0</v>
      </c>
      <c r="S8" s="31">
        <f t="shared" ref="S8:S14" si="3">M8-N8-O8-R8</f>
        <v>0</v>
      </c>
      <c r="T8" s="28">
        <f>E8*24</f>
        <v>0</v>
      </c>
      <c r="U8" s="28">
        <f>F8*24</f>
        <v>0</v>
      </c>
      <c r="V8" s="29">
        <f t="shared" ref="V8:V46" si="4">IF(U8&lt;T8,-(U8-T8),U8-T8)</f>
        <v>0</v>
      </c>
      <c r="W8" s="26">
        <f>IF(T8=0,0,IF(T8&lt;=5,IF(U8&lt;5,V8,5-T8)))</f>
        <v>0</v>
      </c>
      <c r="X8" s="30">
        <f>IF(U8=0,0,IF(U8&gt;=22,IF(T8&gt;22,V8,U8-22)))</f>
        <v>0</v>
      </c>
      <c r="Y8" s="24">
        <f>IF(E8="",0,IF(T8&lt;8,8,T8))</f>
        <v>0</v>
      </c>
      <c r="Z8" s="24">
        <f t="shared" ref="Z8:Z46" si="5">IF(U8&gt;18,18,U8)</f>
        <v>0</v>
      </c>
      <c r="AA8" s="29">
        <f t="shared" ref="AA8:AA46" si="6">IF(Z8&lt;Y8,0,Z8-Y8)</f>
        <v>0</v>
      </c>
      <c r="AB8" s="31">
        <f t="shared" ref="AB8:AB46" si="7">V8-W8-X8-AA8</f>
        <v>0</v>
      </c>
      <c r="AC8" s="15" t="str">
        <f t="shared" ref="AC8:AC14" si="8">IF(WEEKDAY(B8)=1,"ja",IF(WEEKDAY(B8)=7,"ja","nein"))</f>
        <v>nein</v>
      </c>
      <c r="AD8" s="32" t="str">
        <f>INDEX({"Montag";"Dienstag";"Mittwoch";"Donnerstag";"Freitag";"Samstag";"Sonntag"},WEEKDAY(B8,2))</f>
        <v>Montag</v>
      </c>
    </row>
    <row r="9" spans="1:34" ht="16.5" thickBot="1" x14ac:dyDescent="0.3">
      <c r="A9" s="35" t="str">
        <f>INDEX({"Montag";"Dienstag";"Mittwoch";"Donnerstag";"Freitag";"Samstag";"Sonntag"},WEEKDAY(B9,2))</f>
        <v>Dienstag</v>
      </c>
      <c r="B9" s="57">
        <v>44411</v>
      </c>
      <c r="C9" s="33"/>
      <c r="D9" s="33"/>
      <c r="E9" s="33"/>
      <c r="F9" s="33"/>
      <c r="G9" s="34">
        <f t="shared" ref="G9:G14" si="9">IF(AC9="ja",0,R9)+IF(AC9="ja",0,AA9)</f>
        <v>0</v>
      </c>
      <c r="H9" s="34">
        <f t="shared" ref="H9:H14" si="10">((M9+V9)-G9-I9)</f>
        <v>0</v>
      </c>
      <c r="I9" s="36">
        <f t="shared" ref="I9:I14" si="11">IF(AC9="ja",0,(N9+O9))+IF(AC9="ja",0,(W9+X9))</f>
        <v>0</v>
      </c>
      <c r="J9" s="20"/>
      <c r="K9" s="28">
        <f t="shared" ref="K9:L22" si="12">C9*24</f>
        <v>0</v>
      </c>
      <c r="L9" s="28">
        <f t="shared" si="12"/>
        <v>0</v>
      </c>
      <c r="M9" s="29">
        <f t="shared" si="0"/>
        <v>0</v>
      </c>
      <c r="N9" s="26">
        <f>IF(K9=0,0,IF(K9&lt;=5,IF(L9&lt;5,M9,5-K9)))</f>
        <v>0</v>
      </c>
      <c r="O9" s="30">
        <f t="shared" ref="O9:O46" si="13">IF(L9=0,0,IF(L9&gt;=22,IF(K9&gt;22,M9,L9-22)))</f>
        <v>0</v>
      </c>
      <c r="P9" s="24">
        <f>IF(C9="",0,IF(K9&lt;8,8,K9))</f>
        <v>0</v>
      </c>
      <c r="Q9" s="24">
        <f t="shared" si="1"/>
        <v>0</v>
      </c>
      <c r="R9" s="29">
        <f t="shared" si="2"/>
        <v>0</v>
      </c>
      <c r="S9" s="31">
        <f t="shared" si="3"/>
        <v>0</v>
      </c>
      <c r="T9" s="28">
        <f t="shared" ref="T9:U40" si="14">E9*24</f>
        <v>0</v>
      </c>
      <c r="U9" s="28">
        <f t="shared" si="14"/>
        <v>0</v>
      </c>
      <c r="V9" s="29">
        <f t="shared" si="4"/>
        <v>0</v>
      </c>
      <c r="W9" s="26">
        <f t="shared" ref="W9:W46" si="15">IF(T9=0,0,IF(T9&lt;=5,IF(U9&lt;5,V9,5-T9)))</f>
        <v>0</v>
      </c>
      <c r="X9" s="30">
        <f t="shared" ref="X9:X46" si="16">IF(U9=0,0,IF(U9&gt;=22,IF(T9&gt;22,V9,U9-22)))</f>
        <v>0</v>
      </c>
      <c r="Y9" s="24">
        <f t="shared" ref="Y9:Y46" si="17">IF(E9="",0,IF(T9&lt;8,8,T9))</f>
        <v>0</v>
      </c>
      <c r="Z9" s="24">
        <f t="shared" si="5"/>
        <v>0</v>
      </c>
      <c r="AA9" s="29">
        <f t="shared" si="6"/>
        <v>0</v>
      </c>
      <c r="AB9" s="31">
        <f t="shared" si="7"/>
        <v>0</v>
      </c>
      <c r="AC9" s="15" t="str">
        <f t="shared" si="8"/>
        <v>nein</v>
      </c>
      <c r="AD9" s="32" t="str">
        <f>INDEX({"Montag";"Dienstag";"Mittwoch";"Donnerstag";"Freitag";"Samstag";"Sonntag"},WEEKDAY(B9,2))</f>
        <v>Dienstag</v>
      </c>
    </row>
    <row r="10" spans="1:34" ht="16.5" thickBot="1" x14ac:dyDescent="0.3">
      <c r="A10" s="35" t="str">
        <f>INDEX({"Montag";"Dienstag";"Mittwoch";"Donnerstag";"Freitag";"Samstag";"Sonntag"},WEEKDAY(B10,2))</f>
        <v>Mittwoch</v>
      </c>
      <c r="B10" s="57">
        <v>44412</v>
      </c>
      <c r="C10" s="33"/>
      <c r="D10" s="33"/>
      <c r="E10" s="33"/>
      <c r="F10" s="33"/>
      <c r="G10" s="34">
        <f t="shared" si="9"/>
        <v>0</v>
      </c>
      <c r="H10" s="34">
        <f t="shared" si="10"/>
        <v>0</v>
      </c>
      <c r="I10" s="36">
        <f t="shared" si="11"/>
        <v>0</v>
      </c>
      <c r="J10" s="20"/>
      <c r="K10" s="28">
        <f t="shared" si="12"/>
        <v>0</v>
      </c>
      <c r="L10" s="28">
        <f t="shared" si="12"/>
        <v>0</v>
      </c>
      <c r="M10" s="29">
        <f t="shared" si="0"/>
        <v>0</v>
      </c>
      <c r="N10" s="26">
        <f t="shared" ref="N10:N22" si="18">IF(K10=0,0,IF(K10&lt;=5,IF(L10&lt;5,M10,5-K10)))</f>
        <v>0</v>
      </c>
      <c r="O10" s="30">
        <f t="shared" si="13"/>
        <v>0</v>
      </c>
      <c r="P10" s="24">
        <f t="shared" ref="P10:P22" si="19">IF(C10="",0,IF(K10&lt;8,8,K10))</f>
        <v>0</v>
      </c>
      <c r="Q10" s="24">
        <f>IF(L10&gt;18,18,L10)</f>
        <v>0</v>
      </c>
      <c r="R10" s="29">
        <f>IF(Q10&lt;P10,0,Q10-P10)</f>
        <v>0</v>
      </c>
      <c r="S10" s="31">
        <f t="shared" si="3"/>
        <v>0</v>
      </c>
      <c r="T10" s="28">
        <f t="shared" si="14"/>
        <v>0</v>
      </c>
      <c r="U10" s="28">
        <f t="shared" si="14"/>
        <v>0</v>
      </c>
      <c r="V10" s="29">
        <f t="shared" si="4"/>
        <v>0</v>
      </c>
      <c r="W10" s="26">
        <f t="shared" si="15"/>
        <v>0</v>
      </c>
      <c r="X10" s="30">
        <f t="shared" si="16"/>
        <v>0</v>
      </c>
      <c r="Y10" s="24">
        <f t="shared" si="17"/>
        <v>0</v>
      </c>
      <c r="Z10" s="24">
        <f t="shared" si="5"/>
        <v>0</v>
      </c>
      <c r="AA10" s="29">
        <f t="shared" si="6"/>
        <v>0</v>
      </c>
      <c r="AB10" s="31">
        <f t="shared" si="7"/>
        <v>0</v>
      </c>
      <c r="AC10" s="15" t="str">
        <f t="shared" si="8"/>
        <v>nein</v>
      </c>
      <c r="AD10" s="32" t="str">
        <f>INDEX({"Montag";"Dienstag";"Mittwoch";"Donnerstag";"Freitag";"Samstag";"Sonntag"},WEEKDAY(B10,2))</f>
        <v>Mittwoch</v>
      </c>
    </row>
    <row r="11" spans="1:34" ht="16.5" thickBot="1" x14ac:dyDescent="0.3">
      <c r="A11" s="35" t="str">
        <f>INDEX({"Montag";"Dienstag";"Mittwoch";"Donnerstag";"Freitag";"Samstag";"Sonntag"},WEEKDAY(B11,2))</f>
        <v>Donnerstag</v>
      </c>
      <c r="B11" s="57">
        <v>44413</v>
      </c>
      <c r="C11" s="33"/>
      <c r="D11" s="33"/>
      <c r="E11" s="33"/>
      <c r="F11" s="33"/>
      <c r="G11" s="34">
        <f t="shared" si="9"/>
        <v>0</v>
      </c>
      <c r="H11" s="34">
        <f t="shared" si="10"/>
        <v>0</v>
      </c>
      <c r="I11" s="36">
        <f t="shared" si="11"/>
        <v>0</v>
      </c>
      <c r="J11" s="20"/>
      <c r="K11" s="28">
        <f t="shared" si="12"/>
        <v>0</v>
      </c>
      <c r="L11" s="28">
        <f t="shared" si="12"/>
        <v>0</v>
      </c>
      <c r="M11" s="29">
        <f t="shared" si="0"/>
        <v>0</v>
      </c>
      <c r="N11" s="26">
        <f t="shared" si="18"/>
        <v>0</v>
      </c>
      <c r="O11" s="30">
        <f t="shared" si="13"/>
        <v>0</v>
      </c>
      <c r="P11" s="24">
        <f t="shared" si="19"/>
        <v>0</v>
      </c>
      <c r="Q11" s="24">
        <f t="shared" si="1"/>
        <v>0</v>
      </c>
      <c r="R11" s="29">
        <f t="shared" si="2"/>
        <v>0</v>
      </c>
      <c r="S11" s="31">
        <f t="shared" si="3"/>
        <v>0</v>
      </c>
      <c r="T11" s="28">
        <f t="shared" si="14"/>
        <v>0</v>
      </c>
      <c r="U11" s="28">
        <f t="shared" si="14"/>
        <v>0</v>
      </c>
      <c r="V11" s="29">
        <f t="shared" si="4"/>
        <v>0</v>
      </c>
      <c r="W11" s="26">
        <f t="shared" si="15"/>
        <v>0</v>
      </c>
      <c r="X11" s="30">
        <f t="shared" si="16"/>
        <v>0</v>
      </c>
      <c r="Y11" s="24">
        <f t="shared" si="17"/>
        <v>0</v>
      </c>
      <c r="Z11" s="24">
        <f t="shared" si="5"/>
        <v>0</v>
      </c>
      <c r="AA11" s="29">
        <f t="shared" si="6"/>
        <v>0</v>
      </c>
      <c r="AB11" s="31">
        <f t="shared" si="7"/>
        <v>0</v>
      </c>
      <c r="AC11" s="15" t="str">
        <f t="shared" si="8"/>
        <v>nein</v>
      </c>
      <c r="AD11" s="32" t="str">
        <f>INDEX({"Montag";"Dienstag";"Mittwoch";"Donnerstag";"Freitag";"Samstag";"Sonntag"},WEEKDAY(B11,2))</f>
        <v>Donnerstag</v>
      </c>
    </row>
    <row r="12" spans="1:34" ht="16.5" thickBot="1" x14ac:dyDescent="0.3">
      <c r="A12" s="35" t="str">
        <f>INDEX({"Montag";"Dienstag";"Mittwoch";"Donnerstag";"Freitag";"Samstag";"Sonntag"},WEEKDAY(B12,2))</f>
        <v>Freitag</v>
      </c>
      <c r="B12" s="57">
        <v>44414</v>
      </c>
      <c r="C12" s="33"/>
      <c r="D12" s="33"/>
      <c r="E12" s="33"/>
      <c r="F12" s="33"/>
      <c r="G12" s="34">
        <f t="shared" si="9"/>
        <v>0</v>
      </c>
      <c r="H12" s="34">
        <f t="shared" si="10"/>
        <v>0</v>
      </c>
      <c r="I12" s="36">
        <f t="shared" si="11"/>
        <v>0</v>
      </c>
      <c r="J12" s="20"/>
      <c r="K12" s="28">
        <f t="shared" si="12"/>
        <v>0</v>
      </c>
      <c r="L12" s="28">
        <f t="shared" si="12"/>
        <v>0</v>
      </c>
      <c r="M12" s="29">
        <f t="shared" si="0"/>
        <v>0</v>
      </c>
      <c r="N12" s="26">
        <f t="shared" si="18"/>
        <v>0</v>
      </c>
      <c r="O12" s="30">
        <f t="shared" si="13"/>
        <v>0</v>
      </c>
      <c r="P12" s="24">
        <f t="shared" si="19"/>
        <v>0</v>
      </c>
      <c r="Q12" s="24">
        <f t="shared" si="1"/>
        <v>0</v>
      </c>
      <c r="R12" s="29">
        <f t="shared" si="2"/>
        <v>0</v>
      </c>
      <c r="S12" s="31">
        <f t="shared" si="3"/>
        <v>0</v>
      </c>
      <c r="T12" s="28">
        <f t="shared" si="14"/>
        <v>0</v>
      </c>
      <c r="U12" s="28">
        <f t="shared" si="14"/>
        <v>0</v>
      </c>
      <c r="V12" s="29">
        <f t="shared" si="4"/>
        <v>0</v>
      </c>
      <c r="W12" s="26">
        <f t="shared" si="15"/>
        <v>0</v>
      </c>
      <c r="X12" s="30">
        <f t="shared" si="16"/>
        <v>0</v>
      </c>
      <c r="Y12" s="24">
        <f t="shared" si="17"/>
        <v>0</v>
      </c>
      <c r="Z12" s="24">
        <f t="shared" si="5"/>
        <v>0</v>
      </c>
      <c r="AA12" s="29">
        <f t="shared" si="6"/>
        <v>0</v>
      </c>
      <c r="AB12" s="31">
        <f t="shared" si="7"/>
        <v>0</v>
      </c>
      <c r="AC12" s="15" t="str">
        <f t="shared" si="8"/>
        <v>nein</v>
      </c>
      <c r="AD12" s="32" t="str">
        <f>INDEX({"Montag";"Dienstag";"Mittwoch";"Donnerstag";"Freitag";"Samstag";"Sonntag"},WEEKDAY(B12,2))</f>
        <v>Freitag</v>
      </c>
    </row>
    <row r="13" spans="1:34" ht="16.5" thickBot="1" x14ac:dyDescent="0.3">
      <c r="A13" s="35" t="str">
        <f>INDEX({"Montag";"Dienstag";"Mittwoch";"Donnerstag";"Freitag";"Samstag";"Sonntag"},WEEKDAY(B13,2))</f>
        <v>Samstag</v>
      </c>
      <c r="B13" s="57">
        <v>44415</v>
      </c>
      <c r="C13" s="33"/>
      <c r="D13" s="33"/>
      <c r="E13" s="33"/>
      <c r="F13" s="33"/>
      <c r="G13" s="34">
        <f t="shared" si="9"/>
        <v>0</v>
      </c>
      <c r="H13" s="34">
        <f t="shared" si="10"/>
        <v>0</v>
      </c>
      <c r="I13" s="36">
        <f t="shared" si="11"/>
        <v>0</v>
      </c>
      <c r="J13" s="20"/>
      <c r="K13" s="28">
        <f t="shared" si="12"/>
        <v>0</v>
      </c>
      <c r="L13" s="28">
        <f t="shared" si="12"/>
        <v>0</v>
      </c>
      <c r="M13" s="29">
        <f t="shared" si="0"/>
        <v>0</v>
      </c>
      <c r="N13" s="26">
        <f t="shared" si="18"/>
        <v>0</v>
      </c>
      <c r="O13" s="30">
        <f t="shared" si="13"/>
        <v>0</v>
      </c>
      <c r="P13" s="24">
        <f t="shared" si="19"/>
        <v>0</v>
      </c>
      <c r="Q13" s="24">
        <f t="shared" si="1"/>
        <v>0</v>
      </c>
      <c r="R13" s="29">
        <f t="shared" si="2"/>
        <v>0</v>
      </c>
      <c r="S13" s="31">
        <f t="shared" si="3"/>
        <v>0</v>
      </c>
      <c r="T13" s="28">
        <f t="shared" si="14"/>
        <v>0</v>
      </c>
      <c r="U13" s="28">
        <f t="shared" si="14"/>
        <v>0</v>
      </c>
      <c r="V13" s="29">
        <f t="shared" si="4"/>
        <v>0</v>
      </c>
      <c r="W13" s="26">
        <f t="shared" si="15"/>
        <v>0</v>
      </c>
      <c r="X13" s="30">
        <f t="shared" si="16"/>
        <v>0</v>
      </c>
      <c r="Y13" s="24">
        <f t="shared" si="17"/>
        <v>0</v>
      </c>
      <c r="Z13" s="24">
        <f t="shared" si="5"/>
        <v>0</v>
      </c>
      <c r="AA13" s="29">
        <f t="shared" si="6"/>
        <v>0</v>
      </c>
      <c r="AB13" s="31">
        <f t="shared" si="7"/>
        <v>0</v>
      </c>
      <c r="AC13" s="15" t="str">
        <f t="shared" si="8"/>
        <v>ja</v>
      </c>
      <c r="AD13" s="32" t="str">
        <f>INDEX({"Montag";"Dienstag";"Mittwoch";"Donnerstag";"Freitag";"Samstag";"Sonntag"},WEEKDAY(B13,2))</f>
        <v>Samstag</v>
      </c>
    </row>
    <row r="14" spans="1:34" ht="16.5" thickBot="1" x14ac:dyDescent="0.3">
      <c r="A14" s="37" t="str">
        <f>INDEX({"Montag";"Dienstag";"Mittwoch";"Donnerstag";"Freitag";"Samstag";"Sonntag"},WEEKDAY(B14,2))</f>
        <v>Sonntag</v>
      </c>
      <c r="B14" s="57">
        <v>44416</v>
      </c>
      <c r="C14" s="38"/>
      <c r="D14" s="38"/>
      <c r="E14" s="38"/>
      <c r="F14" s="38"/>
      <c r="G14" s="39">
        <f t="shared" si="9"/>
        <v>0</v>
      </c>
      <c r="H14" s="39">
        <f t="shared" si="10"/>
        <v>0</v>
      </c>
      <c r="I14" s="40">
        <f t="shared" si="11"/>
        <v>0</v>
      </c>
      <c r="J14" s="20"/>
      <c r="K14" s="28">
        <f t="shared" si="12"/>
        <v>0</v>
      </c>
      <c r="L14" s="28">
        <f t="shared" si="12"/>
        <v>0</v>
      </c>
      <c r="M14" s="29">
        <f t="shared" si="0"/>
        <v>0</v>
      </c>
      <c r="N14" s="26">
        <f t="shared" si="18"/>
        <v>0</v>
      </c>
      <c r="O14" s="30">
        <f t="shared" si="13"/>
        <v>0</v>
      </c>
      <c r="P14" s="24">
        <f t="shared" si="19"/>
        <v>0</v>
      </c>
      <c r="Q14" s="24">
        <f t="shared" si="1"/>
        <v>0</v>
      </c>
      <c r="R14" s="29">
        <f t="shared" si="2"/>
        <v>0</v>
      </c>
      <c r="S14" s="31">
        <f t="shared" si="3"/>
        <v>0</v>
      </c>
      <c r="T14" s="28">
        <f t="shared" si="14"/>
        <v>0</v>
      </c>
      <c r="U14" s="28">
        <f t="shared" si="14"/>
        <v>0</v>
      </c>
      <c r="V14" s="29">
        <f t="shared" si="4"/>
        <v>0</v>
      </c>
      <c r="W14" s="26">
        <f t="shared" si="15"/>
        <v>0</v>
      </c>
      <c r="X14" s="30">
        <f t="shared" si="16"/>
        <v>0</v>
      </c>
      <c r="Y14" s="24">
        <f t="shared" si="17"/>
        <v>0</v>
      </c>
      <c r="Z14" s="24">
        <f t="shared" si="5"/>
        <v>0</v>
      </c>
      <c r="AA14" s="29">
        <f t="shared" si="6"/>
        <v>0</v>
      </c>
      <c r="AB14" s="31">
        <f t="shared" si="7"/>
        <v>0</v>
      </c>
      <c r="AC14" s="15" t="str">
        <f t="shared" si="8"/>
        <v>ja</v>
      </c>
      <c r="AD14" s="32" t="str">
        <f>INDEX({"Montag";"Dienstag";"Mittwoch";"Donnerstag";"Freitag";"Samstag";"Sonntag"},WEEKDAY(B14,2))</f>
        <v>Sonntag</v>
      </c>
    </row>
    <row r="15" spans="1:34" ht="16.5" thickBot="1" x14ac:dyDescent="0.3">
      <c r="A15" s="83"/>
      <c r="B15" s="75"/>
      <c r="C15" s="80"/>
      <c r="D15" s="84" t="s">
        <v>44</v>
      </c>
      <c r="E15" s="85"/>
      <c r="F15" s="86">
        <f>SUM(G8:G14)+SUM(H8:H14)+SUM(I8:I14)</f>
        <v>0</v>
      </c>
      <c r="G15" s="75"/>
      <c r="H15" s="75"/>
      <c r="I15" s="76"/>
      <c r="J15" s="20"/>
      <c r="K15" s="28"/>
      <c r="L15" s="28"/>
      <c r="M15" s="29"/>
      <c r="N15" s="26"/>
      <c r="O15" s="30"/>
      <c r="P15" s="24"/>
      <c r="R15" s="29"/>
      <c r="T15" s="28"/>
      <c r="U15" s="28"/>
      <c r="V15" s="29"/>
      <c r="W15" s="26"/>
      <c r="X15" s="30"/>
      <c r="Y15" s="24"/>
      <c r="Z15" s="24"/>
      <c r="AA15" s="29"/>
      <c r="AB15" s="31"/>
    </row>
    <row r="16" spans="1:34" ht="16.5" thickBot="1" x14ac:dyDescent="0.3">
      <c r="A16" s="56" t="str">
        <f>INDEX({"Montag";"Dienstag";"Mittwoch";"Donnerstag";"Freitag";"Samstag";"Sonntag"},WEEKDAY(B16,2))</f>
        <v>Montag</v>
      </c>
      <c r="B16" s="57">
        <v>44417</v>
      </c>
      <c r="C16" s="58"/>
      <c r="D16" s="58"/>
      <c r="E16" s="58"/>
      <c r="F16" s="58"/>
      <c r="G16" s="59">
        <f>IF(AC16="ja",0,R16)+IF(AC16="ja",0,AA16)</f>
        <v>0</v>
      </c>
      <c r="H16" s="59">
        <f>((M16+V16)-G16-I16)</f>
        <v>0</v>
      </c>
      <c r="I16" s="60">
        <f>IF(AC16="ja",0,(N16+O16))+IF(AC16="ja",0,(W16+X16))</f>
        <v>0</v>
      </c>
      <c r="J16" s="20"/>
      <c r="K16" s="28">
        <f t="shared" si="12"/>
        <v>0</v>
      </c>
      <c r="L16" s="28">
        <f t="shared" si="12"/>
        <v>0</v>
      </c>
      <c r="M16" s="29">
        <f t="shared" si="0"/>
        <v>0</v>
      </c>
      <c r="N16" s="26">
        <f t="shared" si="18"/>
        <v>0</v>
      </c>
      <c r="O16" s="30">
        <f t="shared" si="13"/>
        <v>0</v>
      </c>
      <c r="P16" s="24">
        <f t="shared" si="19"/>
        <v>0</v>
      </c>
      <c r="Q16" s="24">
        <f t="shared" ref="Q16:Q22" si="20">IF(L16&gt;18,18,L16)</f>
        <v>0</v>
      </c>
      <c r="R16" s="29">
        <f t="shared" si="2"/>
        <v>0</v>
      </c>
      <c r="S16" s="31">
        <f t="shared" ref="S16:S22" si="21">M16-N16-O16-R16</f>
        <v>0</v>
      </c>
      <c r="T16" s="28">
        <f t="shared" si="14"/>
        <v>0</v>
      </c>
      <c r="U16" s="28">
        <f t="shared" si="14"/>
        <v>0</v>
      </c>
      <c r="V16" s="29">
        <f t="shared" si="4"/>
        <v>0</v>
      </c>
      <c r="W16" s="26">
        <f t="shared" si="15"/>
        <v>0</v>
      </c>
      <c r="X16" s="30">
        <f t="shared" si="16"/>
        <v>0</v>
      </c>
      <c r="Y16" s="24">
        <f t="shared" si="17"/>
        <v>0</v>
      </c>
      <c r="Z16" s="24">
        <f t="shared" si="5"/>
        <v>0</v>
      </c>
      <c r="AA16" s="29">
        <f t="shared" si="6"/>
        <v>0</v>
      </c>
      <c r="AB16" s="31">
        <f t="shared" si="7"/>
        <v>0</v>
      </c>
      <c r="AC16" s="15" t="str">
        <f t="shared" ref="AC16:AC22" si="22">IF(WEEKDAY(B16)=1,"ja",IF(WEEKDAY(B16)=7,"ja","nein"))</f>
        <v>nein</v>
      </c>
      <c r="AD16" s="32" t="str">
        <f>INDEX({"Montag";"Dienstag";"Mittwoch";"Donnerstag";"Freitag";"Samstag";"Sonntag"},WEEKDAY(B16,2))</f>
        <v>Montag</v>
      </c>
    </row>
    <row r="17" spans="1:30" s="2" customFormat="1" ht="16.5" thickBot="1" x14ac:dyDescent="0.3">
      <c r="A17" s="35" t="str">
        <f>INDEX({"Montag";"Dienstag";"Mittwoch";"Donnerstag";"Freitag";"Samstag";"Sonntag"},WEEKDAY(B17,2))</f>
        <v>Dienstag</v>
      </c>
      <c r="B17" s="57">
        <v>44418</v>
      </c>
      <c r="C17" s="33"/>
      <c r="D17" s="33"/>
      <c r="E17" s="33"/>
      <c r="F17" s="33"/>
      <c r="G17" s="34">
        <f t="shared" ref="G17:G22" si="23">IF(AC17="ja",0,R17)+IF(AC17="ja",0,AA17)</f>
        <v>0</v>
      </c>
      <c r="H17" s="34">
        <f t="shared" ref="H17:H22" si="24">((M17+V17)-G17-I17)</f>
        <v>0</v>
      </c>
      <c r="I17" s="36">
        <f t="shared" ref="I17:I22" si="25">IF(AC17="ja",0,(N17+O17))+IF(AC17="ja",0,(W17+X17))</f>
        <v>0</v>
      </c>
      <c r="J17" s="20"/>
      <c r="K17" s="28">
        <f t="shared" si="12"/>
        <v>0</v>
      </c>
      <c r="L17" s="28">
        <f t="shared" si="12"/>
        <v>0</v>
      </c>
      <c r="M17" s="29">
        <f t="shared" si="0"/>
        <v>0</v>
      </c>
      <c r="N17" s="26">
        <f t="shared" si="18"/>
        <v>0</v>
      </c>
      <c r="O17" s="30">
        <f t="shared" si="13"/>
        <v>0</v>
      </c>
      <c r="P17" s="24">
        <f t="shared" si="19"/>
        <v>0</v>
      </c>
      <c r="Q17" s="24">
        <f t="shared" si="20"/>
        <v>0</v>
      </c>
      <c r="R17" s="29">
        <f t="shared" si="2"/>
        <v>0</v>
      </c>
      <c r="S17" s="31">
        <f t="shared" si="21"/>
        <v>0</v>
      </c>
      <c r="T17" s="28">
        <f t="shared" si="14"/>
        <v>0</v>
      </c>
      <c r="U17" s="28">
        <f t="shared" si="14"/>
        <v>0</v>
      </c>
      <c r="V17" s="29">
        <f t="shared" si="4"/>
        <v>0</v>
      </c>
      <c r="W17" s="26">
        <f t="shared" si="15"/>
        <v>0</v>
      </c>
      <c r="X17" s="30">
        <f t="shared" si="16"/>
        <v>0</v>
      </c>
      <c r="Y17" s="24">
        <f t="shared" si="17"/>
        <v>0</v>
      </c>
      <c r="Z17" s="24">
        <f t="shared" si="5"/>
        <v>0</v>
      </c>
      <c r="AA17" s="29">
        <f t="shared" si="6"/>
        <v>0</v>
      </c>
      <c r="AB17" s="31">
        <f t="shared" si="7"/>
        <v>0</v>
      </c>
      <c r="AC17" s="15" t="str">
        <f t="shared" si="22"/>
        <v>nein</v>
      </c>
      <c r="AD17" s="32" t="str">
        <f>INDEX({"Montag";"Dienstag";"Mittwoch";"Donnerstag";"Freitag";"Samstag";"Sonntag"},WEEKDAY(B17,2))</f>
        <v>Dienstag</v>
      </c>
    </row>
    <row r="18" spans="1:30" s="2" customFormat="1" ht="16.5" thickBot="1" x14ac:dyDescent="0.3">
      <c r="A18" s="35" t="str">
        <f>INDEX({"Montag";"Dienstag";"Mittwoch";"Donnerstag";"Freitag";"Samstag";"Sonntag"},WEEKDAY(B18,2))</f>
        <v>Mittwoch</v>
      </c>
      <c r="B18" s="57">
        <v>44419</v>
      </c>
      <c r="C18" s="33"/>
      <c r="D18" s="33"/>
      <c r="E18" s="33"/>
      <c r="F18" s="33"/>
      <c r="G18" s="34">
        <f t="shared" si="23"/>
        <v>0</v>
      </c>
      <c r="H18" s="34">
        <f t="shared" si="24"/>
        <v>0</v>
      </c>
      <c r="I18" s="36">
        <f t="shared" si="25"/>
        <v>0</v>
      </c>
      <c r="J18" s="20"/>
      <c r="K18" s="28">
        <f t="shared" si="12"/>
        <v>0</v>
      </c>
      <c r="L18" s="28">
        <f t="shared" si="12"/>
        <v>0</v>
      </c>
      <c r="M18" s="29">
        <f t="shared" si="0"/>
        <v>0</v>
      </c>
      <c r="N18" s="26">
        <f t="shared" si="18"/>
        <v>0</v>
      </c>
      <c r="O18" s="30">
        <f t="shared" si="13"/>
        <v>0</v>
      </c>
      <c r="P18" s="24">
        <f t="shared" si="19"/>
        <v>0</v>
      </c>
      <c r="Q18" s="24">
        <f t="shared" si="20"/>
        <v>0</v>
      </c>
      <c r="R18" s="29">
        <f t="shared" si="2"/>
        <v>0</v>
      </c>
      <c r="S18" s="31">
        <f t="shared" si="21"/>
        <v>0</v>
      </c>
      <c r="T18" s="28">
        <f t="shared" si="14"/>
        <v>0</v>
      </c>
      <c r="U18" s="28">
        <f t="shared" si="14"/>
        <v>0</v>
      </c>
      <c r="V18" s="29">
        <f t="shared" si="4"/>
        <v>0</v>
      </c>
      <c r="W18" s="26">
        <f t="shared" si="15"/>
        <v>0</v>
      </c>
      <c r="X18" s="30">
        <f t="shared" si="16"/>
        <v>0</v>
      </c>
      <c r="Y18" s="24">
        <f t="shared" si="17"/>
        <v>0</v>
      </c>
      <c r="Z18" s="24">
        <f t="shared" si="5"/>
        <v>0</v>
      </c>
      <c r="AA18" s="29">
        <f t="shared" si="6"/>
        <v>0</v>
      </c>
      <c r="AB18" s="31">
        <f t="shared" si="7"/>
        <v>0</v>
      </c>
      <c r="AC18" s="15" t="str">
        <f t="shared" si="22"/>
        <v>nein</v>
      </c>
      <c r="AD18" s="32" t="str">
        <f>INDEX({"Montag";"Dienstag";"Mittwoch";"Donnerstag";"Freitag";"Samstag";"Sonntag"},WEEKDAY(B18,2))</f>
        <v>Mittwoch</v>
      </c>
    </row>
    <row r="19" spans="1:30" s="2" customFormat="1" ht="16.5" thickBot="1" x14ac:dyDescent="0.3">
      <c r="A19" s="35" t="str">
        <f>INDEX({"Montag";"Dienstag";"Mittwoch";"Donnerstag";"Freitag";"Samstag";"Sonntag"},WEEKDAY(B19,2))</f>
        <v>Donnerstag</v>
      </c>
      <c r="B19" s="57">
        <v>44420</v>
      </c>
      <c r="C19" s="33"/>
      <c r="D19" s="33"/>
      <c r="E19" s="33"/>
      <c r="F19" s="33"/>
      <c r="G19" s="34">
        <f t="shared" si="23"/>
        <v>0</v>
      </c>
      <c r="H19" s="34">
        <f t="shared" si="24"/>
        <v>0</v>
      </c>
      <c r="I19" s="36">
        <f t="shared" si="25"/>
        <v>0</v>
      </c>
      <c r="J19" s="20"/>
      <c r="K19" s="28">
        <f t="shared" si="12"/>
        <v>0</v>
      </c>
      <c r="L19" s="28">
        <f t="shared" si="12"/>
        <v>0</v>
      </c>
      <c r="M19" s="29">
        <f t="shared" si="0"/>
        <v>0</v>
      </c>
      <c r="N19" s="26">
        <f t="shared" si="18"/>
        <v>0</v>
      </c>
      <c r="O19" s="30">
        <f t="shared" si="13"/>
        <v>0</v>
      </c>
      <c r="P19" s="24">
        <f t="shared" si="19"/>
        <v>0</v>
      </c>
      <c r="Q19" s="24">
        <f t="shared" si="20"/>
        <v>0</v>
      </c>
      <c r="R19" s="29">
        <f t="shared" si="2"/>
        <v>0</v>
      </c>
      <c r="S19" s="31">
        <f t="shared" si="21"/>
        <v>0</v>
      </c>
      <c r="T19" s="28">
        <f t="shared" si="14"/>
        <v>0</v>
      </c>
      <c r="U19" s="28">
        <f t="shared" si="14"/>
        <v>0</v>
      </c>
      <c r="V19" s="29">
        <f t="shared" si="4"/>
        <v>0</v>
      </c>
      <c r="W19" s="26">
        <f t="shared" si="15"/>
        <v>0</v>
      </c>
      <c r="X19" s="30">
        <f t="shared" si="16"/>
        <v>0</v>
      </c>
      <c r="Y19" s="24">
        <f t="shared" si="17"/>
        <v>0</v>
      </c>
      <c r="Z19" s="24">
        <f t="shared" si="5"/>
        <v>0</v>
      </c>
      <c r="AA19" s="29">
        <f t="shared" si="6"/>
        <v>0</v>
      </c>
      <c r="AB19" s="31">
        <f t="shared" si="7"/>
        <v>0</v>
      </c>
      <c r="AC19" s="15" t="str">
        <f t="shared" si="22"/>
        <v>nein</v>
      </c>
      <c r="AD19" s="32" t="str">
        <f>INDEX({"Montag";"Dienstag";"Mittwoch";"Donnerstag";"Freitag";"Samstag";"Sonntag"},WEEKDAY(B19,2))</f>
        <v>Donnerstag</v>
      </c>
    </row>
    <row r="20" spans="1:30" s="2" customFormat="1" ht="16.5" thickBot="1" x14ac:dyDescent="0.3">
      <c r="A20" s="35" t="str">
        <f>INDEX({"Montag";"Dienstag";"Mittwoch";"Donnerstag";"Freitag";"Samstag";"Sonntag"},WEEKDAY(B20,2))</f>
        <v>Freitag</v>
      </c>
      <c r="B20" s="57">
        <v>44421</v>
      </c>
      <c r="C20" s="33"/>
      <c r="D20" s="33"/>
      <c r="E20" s="33"/>
      <c r="F20" s="33"/>
      <c r="G20" s="34">
        <f t="shared" si="23"/>
        <v>0</v>
      </c>
      <c r="H20" s="34">
        <f t="shared" si="24"/>
        <v>0</v>
      </c>
      <c r="I20" s="36">
        <f t="shared" si="25"/>
        <v>0</v>
      </c>
      <c r="J20" s="20"/>
      <c r="K20" s="28">
        <f t="shared" si="12"/>
        <v>0</v>
      </c>
      <c r="L20" s="28">
        <f t="shared" si="12"/>
        <v>0</v>
      </c>
      <c r="M20" s="29">
        <f t="shared" si="0"/>
        <v>0</v>
      </c>
      <c r="N20" s="26">
        <f t="shared" si="18"/>
        <v>0</v>
      </c>
      <c r="O20" s="30">
        <f t="shared" si="13"/>
        <v>0</v>
      </c>
      <c r="P20" s="24">
        <f t="shared" si="19"/>
        <v>0</v>
      </c>
      <c r="Q20" s="24">
        <f t="shared" si="20"/>
        <v>0</v>
      </c>
      <c r="R20" s="29">
        <f t="shared" si="2"/>
        <v>0</v>
      </c>
      <c r="S20" s="31">
        <f t="shared" si="21"/>
        <v>0</v>
      </c>
      <c r="T20" s="28">
        <f t="shared" si="14"/>
        <v>0</v>
      </c>
      <c r="U20" s="28">
        <f t="shared" si="14"/>
        <v>0</v>
      </c>
      <c r="V20" s="29">
        <f t="shared" si="4"/>
        <v>0</v>
      </c>
      <c r="W20" s="26">
        <f t="shared" si="15"/>
        <v>0</v>
      </c>
      <c r="X20" s="30">
        <f t="shared" si="16"/>
        <v>0</v>
      </c>
      <c r="Y20" s="24">
        <f t="shared" si="17"/>
        <v>0</v>
      </c>
      <c r="Z20" s="24">
        <f t="shared" si="5"/>
        <v>0</v>
      </c>
      <c r="AA20" s="29">
        <f t="shared" si="6"/>
        <v>0</v>
      </c>
      <c r="AB20" s="31">
        <f t="shared" si="7"/>
        <v>0</v>
      </c>
      <c r="AC20" s="15" t="str">
        <f t="shared" si="22"/>
        <v>nein</v>
      </c>
      <c r="AD20" s="32" t="str">
        <f>INDEX({"Montag";"Dienstag";"Mittwoch";"Donnerstag";"Freitag";"Samstag";"Sonntag"},WEEKDAY(B20,2))</f>
        <v>Freitag</v>
      </c>
    </row>
    <row r="21" spans="1:30" s="2" customFormat="1" ht="16.5" thickBot="1" x14ac:dyDescent="0.3">
      <c r="A21" s="35" t="str">
        <f>INDEX({"Montag";"Dienstag";"Mittwoch";"Donnerstag";"Freitag";"Samstag";"Sonntag"},WEEKDAY(B21,2))</f>
        <v>Samstag</v>
      </c>
      <c r="B21" s="57">
        <v>44422</v>
      </c>
      <c r="C21" s="33"/>
      <c r="D21" s="33"/>
      <c r="E21" s="33"/>
      <c r="F21" s="33"/>
      <c r="G21" s="34">
        <f t="shared" si="23"/>
        <v>0</v>
      </c>
      <c r="H21" s="34">
        <f t="shared" si="24"/>
        <v>0</v>
      </c>
      <c r="I21" s="36">
        <f t="shared" si="25"/>
        <v>0</v>
      </c>
      <c r="J21" s="20"/>
      <c r="K21" s="28">
        <f t="shared" si="12"/>
        <v>0</v>
      </c>
      <c r="L21" s="28">
        <f t="shared" si="12"/>
        <v>0</v>
      </c>
      <c r="M21" s="29">
        <f t="shared" si="0"/>
        <v>0</v>
      </c>
      <c r="N21" s="26">
        <f t="shared" si="18"/>
        <v>0</v>
      </c>
      <c r="O21" s="30">
        <f t="shared" si="13"/>
        <v>0</v>
      </c>
      <c r="P21" s="24">
        <f t="shared" si="19"/>
        <v>0</v>
      </c>
      <c r="Q21" s="24">
        <f t="shared" si="20"/>
        <v>0</v>
      </c>
      <c r="R21" s="29">
        <f t="shared" si="2"/>
        <v>0</v>
      </c>
      <c r="S21" s="31">
        <f t="shared" si="21"/>
        <v>0</v>
      </c>
      <c r="T21" s="28">
        <f t="shared" si="14"/>
        <v>0</v>
      </c>
      <c r="U21" s="28">
        <f t="shared" si="14"/>
        <v>0</v>
      </c>
      <c r="V21" s="29">
        <f t="shared" si="4"/>
        <v>0</v>
      </c>
      <c r="W21" s="26">
        <f t="shared" si="15"/>
        <v>0</v>
      </c>
      <c r="X21" s="30">
        <f t="shared" si="16"/>
        <v>0</v>
      </c>
      <c r="Y21" s="24">
        <f t="shared" si="17"/>
        <v>0</v>
      </c>
      <c r="Z21" s="24">
        <f t="shared" si="5"/>
        <v>0</v>
      </c>
      <c r="AA21" s="29">
        <f t="shared" si="6"/>
        <v>0</v>
      </c>
      <c r="AB21" s="31">
        <f t="shared" si="7"/>
        <v>0</v>
      </c>
      <c r="AC21" s="15" t="str">
        <f t="shared" si="22"/>
        <v>ja</v>
      </c>
      <c r="AD21" s="32" t="str">
        <f>INDEX({"Montag";"Dienstag";"Mittwoch";"Donnerstag";"Freitag";"Samstag";"Sonntag"},WEEKDAY(B21,2))</f>
        <v>Samstag</v>
      </c>
    </row>
    <row r="22" spans="1:30" s="2" customFormat="1" ht="16.5" thickBot="1" x14ac:dyDescent="0.3">
      <c r="A22" s="37" t="str">
        <f>INDEX({"Montag";"Dienstag";"Mittwoch";"Donnerstag";"Freitag";"Samstag";"Sonntag"},WEEKDAY(B22,2))</f>
        <v>Sonntag</v>
      </c>
      <c r="B22" s="57">
        <v>44423</v>
      </c>
      <c r="C22" s="38"/>
      <c r="D22" s="38"/>
      <c r="E22" s="38"/>
      <c r="F22" s="38"/>
      <c r="G22" s="39">
        <f t="shared" si="23"/>
        <v>0</v>
      </c>
      <c r="H22" s="39">
        <f t="shared" si="24"/>
        <v>0</v>
      </c>
      <c r="I22" s="40">
        <f t="shared" si="25"/>
        <v>0</v>
      </c>
      <c r="J22" s="20"/>
      <c r="K22" s="28">
        <f t="shared" si="12"/>
        <v>0</v>
      </c>
      <c r="L22" s="28">
        <f t="shared" si="12"/>
        <v>0</v>
      </c>
      <c r="M22" s="29">
        <f t="shared" si="0"/>
        <v>0</v>
      </c>
      <c r="N22" s="26">
        <f t="shared" si="18"/>
        <v>0</v>
      </c>
      <c r="O22" s="30">
        <f t="shared" si="13"/>
        <v>0</v>
      </c>
      <c r="P22" s="24">
        <f t="shared" si="19"/>
        <v>0</v>
      </c>
      <c r="Q22" s="24">
        <f t="shared" si="20"/>
        <v>0</v>
      </c>
      <c r="R22" s="29">
        <f t="shared" si="2"/>
        <v>0</v>
      </c>
      <c r="S22" s="31">
        <f t="shared" si="21"/>
        <v>0</v>
      </c>
      <c r="T22" s="28">
        <f t="shared" si="14"/>
        <v>0</v>
      </c>
      <c r="U22" s="28">
        <f t="shared" si="14"/>
        <v>0</v>
      </c>
      <c r="V22" s="29">
        <f t="shared" si="4"/>
        <v>0</v>
      </c>
      <c r="W22" s="26">
        <f t="shared" si="15"/>
        <v>0</v>
      </c>
      <c r="X22" s="30">
        <f t="shared" si="16"/>
        <v>0</v>
      </c>
      <c r="Y22" s="24">
        <f t="shared" si="17"/>
        <v>0</v>
      </c>
      <c r="Z22" s="24">
        <f t="shared" si="5"/>
        <v>0</v>
      </c>
      <c r="AA22" s="29">
        <f t="shared" si="6"/>
        <v>0</v>
      </c>
      <c r="AB22" s="31">
        <f t="shared" si="7"/>
        <v>0</v>
      </c>
      <c r="AC22" s="15" t="str">
        <f t="shared" si="22"/>
        <v>ja</v>
      </c>
      <c r="AD22" s="32" t="str">
        <f>INDEX({"Montag";"Dienstag";"Mittwoch";"Donnerstag";"Freitag";"Samstag";"Sonntag"},WEEKDAY(B22,2))</f>
        <v>Sonntag</v>
      </c>
    </row>
    <row r="23" spans="1:30" s="2" customFormat="1" ht="16.5" thickBot="1" x14ac:dyDescent="0.3">
      <c r="A23" s="49"/>
      <c r="B23" s="41"/>
      <c r="C23" s="48"/>
      <c r="D23" s="84" t="s">
        <v>44</v>
      </c>
      <c r="E23" s="85"/>
      <c r="F23" s="86">
        <f>SUM(G16:G22)+SUM(H16:H22)+SUM(I16:I22)</f>
        <v>0</v>
      </c>
      <c r="G23" s="41"/>
      <c r="H23" s="41"/>
      <c r="I23" s="50"/>
      <c r="J23" s="20"/>
      <c r="K23" s="28"/>
      <c r="L23" s="28"/>
      <c r="M23" s="29"/>
      <c r="N23" s="26"/>
      <c r="O23" s="30"/>
      <c r="P23" s="24"/>
      <c r="Q23" s="24"/>
      <c r="R23" s="29"/>
      <c r="S23" s="31"/>
      <c r="T23" s="28"/>
      <c r="U23" s="28"/>
      <c r="V23" s="29"/>
      <c r="W23" s="26"/>
      <c r="X23" s="30"/>
      <c r="Y23" s="24"/>
      <c r="Z23" s="24"/>
      <c r="AA23" s="29"/>
      <c r="AB23" s="31"/>
      <c r="AC23" s="15"/>
      <c r="AD23" s="32"/>
    </row>
    <row r="24" spans="1:30" s="2" customFormat="1" ht="16.5" thickBot="1" x14ac:dyDescent="0.3">
      <c r="A24" s="56" t="str">
        <f>INDEX({"Montag";"Dienstag";"Mittwoch";"Donnerstag";"Freitag";"Samstag";"Sonntag"},WEEKDAY(B24,2))</f>
        <v>Montag</v>
      </c>
      <c r="B24" s="57">
        <v>44424</v>
      </c>
      <c r="C24" s="58"/>
      <c r="D24" s="58"/>
      <c r="E24" s="58"/>
      <c r="F24" s="58"/>
      <c r="G24" s="59">
        <f>IF(AC24="ja",0,R24)+IF(AC24="ja",0,AA24)</f>
        <v>0</v>
      </c>
      <c r="H24" s="59">
        <f>((M24+V24)-G24-I24)</f>
        <v>0</v>
      </c>
      <c r="I24" s="60">
        <f>IF(AC24="ja",0,(N24+O24))+IF(AC24="ja",0,(W24+X24))</f>
        <v>0</v>
      </c>
      <c r="J24" s="20"/>
      <c r="K24" s="28">
        <f t="shared" ref="K24:L30" si="26">C24*24</f>
        <v>0</v>
      </c>
      <c r="L24" s="28">
        <f t="shared" si="26"/>
        <v>0</v>
      </c>
      <c r="M24" s="29">
        <f t="shared" ref="M24:M30" si="27">IF(L24&lt;K24,-(L24-K24),L24-K24)</f>
        <v>0</v>
      </c>
      <c r="N24" s="26">
        <f t="shared" ref="N24:N30" si="28">IF(K24=0,0,IF(K24&lt;=5,IF(L24&lt;5,M24,5-K24)))</f>
        <v>0</v>
      </c>
      <c r="O24" s="30">
        <f t="shared" si="13"/>
        <v>0</v>
      </c>
      <c r="P24" s="24">
        <f t="shared" ref="P24:P30" si="29">IF(C24="",0,IF(K24&lt;8,8,K24))</f>
        <v>0</v>
      </c>
      <c r="Q24" s="24">
        <f t="shared" ref="Q24:Q30" si="30">IF(L24&gt;18,18,L24)</f>
        <v>0</v>
      </c>
      <c r="R24" s="29">
        <f t="shared" ref="R24:R30" si="31">IF(Q24&lt;P24,0,Q24-P24)</f>
        <v>0</v>
      </c>
      <c r="S24" s="31">
        <f t="shared" ref="S24:S30" si="32">M24-N24-O24-R24</f>
        <v>0</v>
      </c>
      <c r="T24" s="28">
        <f t="shared" si="14"/>
        <v>0</v>
      </c>
      <c r="U24" s="28">
        <f t="shared" si="14"/>
        <v>0</v>
      </c>
      <c r="V24" s="29">
        <f t="shared" si="4"/>
        <v>0</v>
      </c>
      <c r="W24" s="26">
        <f t="shared" si="15"/>
        <v>0</v>
      </c>
      <c r="X24" s="30">
        <f t="shared" si="16"/>
        <v>0</v>
      </c>
      <c r="Y24" s="24">
        <f t="shared" si="17"/>
        <v>0</v>
      </c>
      <c r="Z24" s="24">
        <f t="shared" si="5"/>
        <v>0</v>
      </c>
      <c r="AA24" s="29">
        <f t="shared" si="6"/>
        <v>0</v>
      </c>
      <c r="AB24" s="31">
        <f t="shared" si="7"/>
        <v>0</v>
      </c>
      <c r="AC24" s="15" t="str">
        <f t="shared" ref="AC24:AC30" si="33">IF(WEEKDAY(B24)=1,"ja",IF(WEEKDAY(B24)=7,"ja","nein"))</f>
        <v>nein</v>
      </c>
      <c r="AD24" s="32" t="str">
        <f>INDEX({"Montag";"Dienstag";"Mittwoch";"Donnerstag";"Freitag";"Samstag";"Sonntag"},WEEKDAY(B24,2))</f>
        <v>Montag</v>
      </c>
    </row>
    <row r="25" spans="1:30" s="2" customFormat="1" ht="16.5" thickBot="1" x14ac:dyDescent="0.3">
      <c r="A25" s="35" t="str">
        <f>INDEX({"Montag";"Dienstag";"Mittwoch";"Donnerstag";"Freitag";"Samstag";"Sonntag"},WEEKDAY(B25,2))</f>
        <v>Dienstag</v>
      </c>
      <c r="B25" s="57">
        <v>44425</v>
      </c>
      <c r="C25" s="33"/>
      <c r="D25" s="33"/>
      <c r="E25" s="33"/>
      <c r="F25" s="33"/>
      <c r="G25" s="34">
        <f t="shared" ref="G25:G30" si="34">IF(AC25="ja",0,R25)+IF(AC25="ja",0,AA25)</f>
        <v>0</v>
      </c>
      <c r="H25" s="34">
        <f t="shared" ref="H25:H30" si="35">((M25+V25)-G25-I25)</f>
        <v>0</v>
      </c>
      <c r="I25" s="36">
        <f t="shared" ref="I25:I30" si="36">IF(AC25="ja",0,(N25+O25))+IF(AC25="ja",0,(W25+X25))</f>
        <v>0</v>
      </c>
      <c r="J25" s="20"/>
      <c r="K25" s="28">
        <f t="shared" si="26"/>
        <v>0</v>
      </c>
      <c r="L25" s="28">
        <f t="shared" si="26"/>
        <v>0</v>
      </c>
      <c r="M25" s="29">
        <f t="shared" si="27"/>
        <v>0</v>
      </c>
      <c r="N25" s="26">
        <f t="shared" si="28"/>
        <v>0</v>
      </c>
      <c r="O25" s="30">
        <f t="shared" si="13"/>
        <v>0</v>
      </c>
      <c r="P25" s="24">
        <f t="shared" si="29"/>
        <v>0</v>
      </c>
      <c r="Q25" s="24">
        <f t="shared" si="30"/>
        <v>0</v>
      </c>
      <c r="R25" s="29">
        <f t="shared" si="31"/>
        <v>0</v>
      </c>
      <c r="S25" s="31">
        <f t="shared" si="32"/>
        <v>0</v>
      </c>
      <c r="T25" s="28">
        <f t="shared" si="14"/>
        <v>0</v>
      </c>
      <c r="U25" s="28">
        <f t="shared" si="14"/>
        <v>0</v>
      </c>
      <c r="V25" s="29">
        <f t="shared" si="4"/>
        <v>0</v>
      </c>
      <c r="W25" s="26">
        <f t="shared" si="15"/>
        <v>0</v>
      </c>
      <c r="X25" s="30">
        <f t="shared" si="16"/>
        <v>0</v>
      </c>
      <c r="Y25" s="24">
        <f t="shared" si="17"/>
        <v>0</v>
      </c>
      <c r="Z25" s="24">
        <f t="shared" si="5"/>
        <v>0</v>
      </c>
      <c r="AA25" s="29">
        <f t="shared" si="6"/>
        <v>0</v>
      </c>
      <c r="AB25" s="31">
        <f t="shared" si="7"/>
        <v>0</v>
      </c>
      <c r="AC25" s="15" t="str">
        <f t="shared" si="33"/>
        <v>nein</v>
      </c>
      <c r="AD25" s="32" t="str">
        <f>INDEX({"Montag";"Dienstag";"Mittwoch";"Donnerstag";"Freitag";"Samstag";"Sonntag"},WEEKDAY(B25,2))</f>
        <v>Dienstag</v>
      </c>
    </row>
    <row r="26" spans="1:30" s="2" customFormat="1" ht="16.5" thickBot="1" x14ac:dyDescent="0.3">
      <c r="A26" s="35" t="str">
        <f>INDEX({"Montag";"Dienstag";"Mittwoch";"Donnerstag";"Freitag";"Samstag";"Sonntag"},WEEKDAY(B26,2))</f>
        <v>Mittwoch</v>
      </c>
      <c r="B26" s="57">
        <v>44426</v>
      </c>
      <c r="C26" s="33"/>
      <c r="D26" s="33"/>
      <c r="E26" s="33"/>
      <c r="F26" s="33"/>
      <c r="G26" s="34">
        <f t="shared" si="34"/>
        <v>0</v>
      </c>
      <c r="H26" s="34">
        <f t="shared" si="35"/>
        <v>0</v>
      </c>
      <c r="I26" s="36">
        <f t="shared" si="36"/>
        <v>0</v>
      </c>
      <c r="J26" s="20"/>
      <c r="K26" s="28">
        <f t="shared" si="26"/>
        <v>0</v>
      </c>
      <c r="L26" s="28">
        <f t="shared" si="26"/>
        <v>0</v>
      </c>
      <c r="M26" s="29">
        <f t="shared" si="27"/>
        <v>0</v>
      </c>
      <c r="N26" s="26">
        <f t="shared" si="28"/>
        <v>0</v>
      </c>
      <c r="O26" s="30">
        <f t="shared" si="13"/>
        <v>0</v>
      </c>
      <c r="P26" s="24">
        <f t="shared" si="29"/>
        <v>0</v>
      </c>
      <c r="Q26" s="24">
        <f t="shared" si="30"/>
        <v>0</v>
      </c>
      <c r="R26" s="29">
        <f t="shared" si="31"/>
        <v>0</v>
      </c>
      <c r="S26" s="31">
        <f t="shared" si="32"/>
        <v>0</v>
      </c>
      <c r="T26" s="28">
        <f t="shared" si="14"/>
        <v>0</v>
      </c>
      <c r="U26" s="28">
        <f t="shared" si="14"/>
        <v>0</v>
      </c>
      <c r="V26" s="29">
        <f t="shared" si="4"/>
        <v>0</v>
      </c>
      <c r="W26" s="26">
        <f t="shared" si="15"/>
        <v>0</v>
      </c>
      <c r="X26" s="30">
        <f t="shared" si="16"/>
        <v>0</v>
      </c>
      <c r="Y26" s="24">
        <f t="shared" si="17"/>
        <v>0</v>
      </c>
      <c r="Z26" s="24">
        <f t="shared" si="5"/>
        <v>0</v>
      </c>
      <c r="AA26" s="29">
        <f t="shared" si="6"/>
        <v>0</v>
      </c>
      <c r="AB26" s="31">
        <f t="shared" si="7"/>
        <v>0</v>
      </c>
      <c r="AC26" s="15" t="str">
        <f t="shared" si="33"/>
        <v>nein</v>
      </c>
      <c r="AD26" s="32" t="str">
        <f>INDEX({"Montag";"Dienstag";"Mittwoch";"Donnerstag";"Freitag";"Samstag";"Sonntag"},WEEKDAY(B26,2))</f>
        <v>Mittwoch</v>
      </c>
    </row>
    <row r="27" spans="1:30" s="2" customFormat="1" ht="16.5" thickBot="1" x14ac:dyDescent="0.3">
      <c r="A27" s="35" t="str">
        <f>INDEX({"Montag";"Dienstag";"Mittwoch";"Donnerstag";"Freitag";"Samstag";"Sonntag"},WEEKDAY(B27,2))</f>
        <v>Donnerstag</v>
      </c>
      <c r="B27" s="57">
        <v>44427</v>
      </c>
      <c r="C27" s="33"/>
      <c r="D27" s="33"/>
      <c r="E27" s="33"/>
      <c r="F27" s="33"/>
      <c r="G27" s="34">
        <f t="shared" si="34"/>
        <v>0</v>
      </c>
      <c r="H27" s="34">
        <f t="shared" si="35"/>
        <v>0</v>
      </c>
      <c r="I27" s="36">
        <f t="shared" si="36"/>
        <v>0</v>
      </c>
      <c r="J27" s="20"/>
      <c r="K27" s="28">
        <f t="shared" si="26"/>
        <v>0</v>
      </c>
      <c r="L27" s="28">
        <f t="shared" si="26"/>
        <v>0</v>
      </c>
      <c r="M27" s="29">
        <f t="shared" si="27"/>
        <v>0</v>
      </c>
      <c r="N27" s="26">
        <f t="shared" si="28"/>
        <v>0</v>
      </c>
      <c r="O27" s="30">
        <f t="shared" si="13"/>
        <v>0</v>
      </c>
      <c r="P27" s="24">
        <f t="shared" si="29"/>
        <v>0</v>
      </c>
      <c r="Q27" s="24">
        <f t="shared" si="30"/>
        <v>0</v>
      </c>
      <c r="R27" s="29">
        <f t="shared" si="31"/>
        <v>0</v>
      </c>
      <c r="S27" s="31">
        <f t="shared" si="32"/>
        <v>0</v>
      </c>
      <c r="T27" s="28">
        <f t="shared" si="14"/>
        <v>0</v>
      </c>
      <c r="U27" s="28">
        <f t="shared" si="14"/>
        <v>0</v>
      </c>
      <c r="V27" s="29">
        <f t="shared" si="4"/>
        <v>0</v>
      </c>
      <c r="W27" s="26">
        <f t="shared" si="15"/>
        <v>0</v>
      </c>
      <c r="X27" s="30">
        <f t="shared" si="16"/>
        <v>0</v>
      </c>
      <c r="Y27" s="24">
        <f t="shared" si="17"/>
        <v>0</v>
      </c>
      <c r="Z27" s="24">
        <f t="shared" si="5"/>
        <v>0</v>
      </c>
      <c r="AA27" s="29">
        <f t="shared" si="6"/>
        <v>0</v>
      </c>
      <c r="AB27" s="31">
        <f t="shared" si="7"/>
        <v>0</v>
      </c>
      <c r="AC27" s="15" t="str">
        <f t="shared" si="33"/>
        <v>nein</v>
      </c>
      <c r="AD27" s="32" t="str">
        <f>INDEX({"Montag";"Dienstag";"Mittwoch";"Donnerstag";"Freitag";"Samstag";"Sonntag"},WEEKDAY(B27,2))</f>
        <v>Donnerstag</v>
      </c>
    </row>
    <row r="28" spans="1:30" s="2" customFormat="1" ht="16.5" thickBot="1" x14ac:dyDescent="0.3">
      <c r="A28" s="35" t="str">
        <f>INDEX({"Montag";"Dienstag";"Mittwoch";"Donnerstag";"Freitag";"Samstag";"Sonntag"},WEEKDAY(B28,2))</f>
        <v>Freitag</v>
      </c>
      <c r="B28" s="57">
        <v>44428</v>
      </c>
      <c r="C28" s="33"/>
      <c r="D28" s="33"/>
      <c r="E28" s="33"/>
      <c r="F28" s="33"/>
      <c r="G28" s="34">
        <f t="shared" si="34"/>
        <v>0</v>
      </c>
      <c r="H28" s="34">
        <f t="shared" si="35"/>
        <v>0</v>
      </c>
      <c r="I28" s="36">
        <f t="shared" si="36"/>
        <v>0</v>
      </c>
      <c r="J28" s="20"/>
      <c r="K28" s="28">
        <f t="shared" si="26"/>
        <v>0</v>
      </c>
      <c r="L28" s="28">
        <f t="shared" si="26"/>
        <v>0</v>
      </c>
      <c r="M28" s="29">
        <f t="shared" si="27"/>
        <v>0</v>
      </c>
      <c r="N28" s="26">
        <f t="shared" si="28"/>
        <v>0</v>
      </c>
      <c r="O28" s="30">
        <f t="shared" si="13"/>
        <v>0</v>
      </c>
      <c r="P28" s="24">
        <f t="shared" si="29"/>
        <v>0</v>
      </c>
      <c r="Q28" s="24">
        <f t="shared" si="30"/>
        <v>0</v>
      </c>
      <c r="R28" s="29">
        <f t="shared" si="31"/>
        <v>0</v>
      </c>
      <c r="S28" s="31">
        <f t="shared" si="32"/>
        <v>0</v>
      </c>
      <c r="T28" s="28">
        <f t="shared" si="14"/>
        <v>0</v>
      </c>
      <c r="U28" s="28">
        <f t="shared" si="14"/>
        <v>0</v>
      </c>
      <c r="V28" s="29">
        <f t="shared" si="4"/>
        <v>0</v>
      </c>
      <c r="W28" s="26">
        <f t="shared" si="15"/>
        <v>0</v>
      </c>
      <c r="X28" s="30">
        <f t="shared" si="16"/>
        <v>0</v>
      </c>
      <c r="Y28" s="24">
        <f t="shared" si="17"/>
        <v>0</v>
      </c>
      <c r="Z28" s="24">
        <f t="shared" si="5"/>
        <v>0</v>
      </c>
      <c r="AA28" s="29">
        <f t="shared" si="6"/>
        <v>0</v>
      </c>
      <c r="AB28" s="31">
        <f t="shared" si="7"/>
        <v>0</v>
      </c>
      <c r="AC28" s="15" t="str">
        <f t="shared" si="33"/>
        <v>nein</v>
      </c>
      <c r="AD28" s="32" t="str">
        <f>INDEX({"Montag";"Dienstag";"Mittwoch";"Donnerstag";"Freitag";"Samstag";"Sonntag"},WEEKDAY(B28,2))</f>
        <v>Freitag</v>
      </c>
    </row>
    <row r="29" spans="1:30" s="2" customFormat="1" ht="16.5" thickBot="1" x14ac:dyDescent="0.3">
      <c r="A29" s="35" t="str">
        <f>INDEX({"Montag";"Dienstag";"Mittwoch";"Donnerstag";"Freitag";"Samstag";"Sonntag"},WEEKDAY(B29,2))</f>
        <v>Samstag</v>
      </c>
      <c r="B29" s="57">
        <v>44429</v>
      </c>
      <c r="C29" s="33"/>
      <c r="D29" s="33"/>
      <c r="E29" s="33"/>
      <c r="F29" s="33"/>
      <c r="G29" s="34">
        <f t="shared" si="34"/>
        <v>0</v>
      </c>
      <c r="H29" s="34">
        <f t="shared" si="35"/>
        <v>0</v>
      </c>
      <c r="I29" s="36">
        <f t="shared" si="36"/>
        <v>0</v>
      </c>
      <c r="J29" s="20"/>
      <c r="K29" s="28">
        <f t="shared" si="26"/>
        <v>0</v>
      </c>
      <c r="L29" s="28">
        <f t="shared" si="26"/>
        <v>0</v>
      </c>
      <c r="M29" s="29">
        <f t="shared" si="27"/>
        <v>0</v>
      </c>
      <c r="N29" s="26">
        <f t="shared" si="28"/>
        <v>0</v>
      </c>
      <c r="O29" s="30">
        <f t="shared" si="13"/>
        <v>0</v>
      </c>
      <c r="P29" s="24">
        <f t="shared" si="29"/>
        <v>0</v>
      </c>
      <c r="Q29" s="24">
        <f t="shared" si="30"/>
        <v>0</v>
      </c>
      <c r="R29" s="29">
        <f t="shared" si="31"/>
        <v>0</v>
      </c>
      <c r="S29" s="31">
        <f t="shared" si="32"/>
        <v>0</v>
      </c>
      <c r="T29" s="28">
        <f t="shared" si="14"/>
        <v>0</v>
      </c>
      <c r="U29" s="28">
        <f t="shared" si="14"/>
        <v>0</v>
      </c>
      <c r="V29" s="29">
        <f t="shared" si="4"/>
        <v>0</v>
      </c>
      <c r="W29" s="26">
        <f t="shared" si="15"/>
        <v>0</v>
      </c>
      <c r="X29" s="30">
        <f t="shared" si="16"/>
        <v>0</v>
      </c>
      <c r="Y29" s="24">
        <f t="shared" si="17"/>
        <v>0</v>
      </c>
      <c r="Z29" s="24">
        <f t="shared" si="5"/>
        <v>0</v>
      </c>
      <c r="AA29" s="29">
        <f t="shared" si="6"/>
        <v>0</v>
      </c>
      <c r="AB29" s="31">
        <f t="shared" si="7"/>
        <v>0</v>
      </c>
      <c r="AC29" s="15" t="str">
        <f t="shared" si="33"/>
        <v>ja</v>
      </c>
      <c r="AD29" s="32" t="str">
        <f>INDEX({"Montag";"Dienstag";"Mittwoch";"Donnerstag";"Freitag";"Samstag";"Sonntag"},WEEKDAY(B29,2))</f>
        <v>Samstag</v>
      </c>
    </row>
    <row r="30" spans="1:30" s="2" customFormat="1" ht="16.5" thickBot="1" x14ac:dyDescent="0.3">
      <c r="A30" s="37" t="str">
        <f>INDEX({"Montag";"Dienstag";"Mittwoch";"Donnerstag";"Freitag";"Samstag";"Sonntag"},WEEKDAY(B30,2))</f>
        <v>Sonntag</v>
      </c>
      <c r="B30" s="57">
        <v>44430</v>
      </c>
      <c r="C30" s="38"/>
      <c r="D30" s="38"/>
      <c r="E30" s="38"/>
      <c r="F30" s="38"/>
      <c r="G30" s="39">
        <f t="shared" si="34"/>
        <v>0</v>
      </c>
      <c r="H30" s="39">
        <f t="shared" si="35"/>
        <v>0</v>
      </c>
      <c r="I30" s="40">
        <f t="shared" si="36"/>
        <v>0</v>
      </c>
      <c r="J30" s="20"/>
      <c r="K30" s="28">
        <f t="shared" si="26"/>
        <v>0</v>
      </c>
      <c r="L30" s="28">
        <f t="shared" si="26"/>
        <v>0</v>
      </c>
      <c r="M30" s="29">
        <f t="shared" si="27"/>
        <v>0</v>
      </c>
      <c r="N30" s="26">
        <f t="shared" si="28"/>
        <v>0</v>
      </c>
      <c r="O30" s="30">
        <f t="shared" si="13"/>
        <v>0</v>
      </c>
      <c r="P30" s="24">
        <f t="shared" si="29"/>
        <v>0</v>
      </c>
      <c r="Q30" s="24">
        <f t="shared" si="30"/>
        <v>0</v>
      </c>
      <c r="R30" s="29">
        <f t="shared" si="31"/>
        <v>0</v>
      </c>
      <c r="S30" s="31">
        <f t="shared" si="32"/>
        <v>0</v>
      </c>
      <c r="T30" s="28">
        <f t="shared" si="14"/>
        <v>0</v>
      </c>
      <c r="U30" s="28">
        <f t="shared" si="14"/>
        <v>0</v>
      </c>
      <c r="V30" s="29">
        <f t="shared" si="4"/>
        <v>0</v>
      </c>
      <c r="W30" s="26">
        <f t="shared" si="15"/>
        <v>0</v>
      </c>
      <c r="X30" s="30">
        <f t="shared" si="16"/>
        <v>0</v>
      </c>
      <c r="Y30" s="24">
        <f t="shared" si="17"/>
        <v>0</v>
      </c>
      <c r="Z30" s="24">
        <f t="shared" si="5"/>
        <v>0</v>
      </c>
      <c r="AA30" s="29">
        <f t="shared" si="6"/>
        <v>0</v>
      </c>
      <c r="AB30" s="31">
        <f t="shared" si="7"/>
        <v>0</v>
      </c>
      <c r="AC30" s="15" t="str">
        <f t="shared" si="33"/>
        <v>ja</v>
      </c>
      <c r="AD30" s="32" t="str">
        <f>INDEX({"Montag";"Dienstag";"Mittwoch";"Donnerstag";"Freitag";"Samstag";"Sonntag"},WEEKDAY(B30,2))</f>
        <v>Sonntag</v>
      </c>
    </row>
    <row r="31" spans="1:30" s="2" customFormat="1" ht="16.5" thickBot="1" x14ac:dyDescent="0.3">
      <c r="A31" s="49"/>
      <c r="B31" s="41"/>
      <c r="D31" s="84" t="s">
        <v>44</v>
      </c>
      <c r="E31" s="85"/>
      <c r="F31" s="86">
        <f>SUM(G24:G30)+SUM(H24:H30)+SUM(I24:I30)</f>
        <v>0</v>
      </c>
      <c r="G31" s="41"/>
      <c r="H31" s="41"/>
      <c r="I31" s="50"/>
      <c r="J31" s="20"/>
      <c r="K31" s="28"/>
      <c r="L31" s="28"/>
      <c r="M31" s="29"/>
      <c r="N31" s="26"/>
      <c r="O31" s="30"/>
      <c r="P31" s="24"/>
      <c r="Q31" s="24"/>
      <c r="R31" s="29"/>
      <c r="S31" s="31"/>
      <c r="T31" s="28"/>
      <c r="U31" s="28"/>
      <c r="V31" s="29"/>
      <c r="W31" s="26"/>
      <c r="X31" s="30"/>
      <c r="Y31" s="24"/>
      <c r="Z31" s="24"/>
      <c r="AA31" s="29"/>
      <c r="AB31" s="31"/>
      <c r="AC31" s="15"/>
      <c r="AD31" s="32"/>
    </row>
    <row r="32" spans="1:30" s="2" customFormat="1" ht="16.5" thickBot="1" x14ac:dyDescent="0.3">
      <c r="A32" s="56" t="str">
        <f>INDEX({"Montag";"Dienstag";"Mittwoch";"Donnerstag";"Freitag";"Samstag";"Sonntag"},WEEKDAY(B32,2))</f>
        <v>Montag</v>
      </c>
      <c r="B32" s="57">
        <v>44431</v>
      </c>
      <c r="C32" s="58"/>
      <c r="D32" s="58"/>
      <c r="E32" s="58"/>
      <c r="F32" s="58"/>
      <c r="G32" s="59">
        <f>IF(AC32="ja",0,R32)+IF(AC32="ja",0,AA32)</f>
        <v>0</v>
      </c>
      <c r="H32" s="59">
        <f>((M32+V32)-G32-I32)</f>
        <v>0</v>
      </c>
      <c r="I32" s="60">
        <f>IF(AC32="ja",0,(N32+O32))+IF(AC32="ja",0,(W32+X32))</f>
        <v>0</v>
      </c>
      <c r="J32" s="20"/>
      <c r="K32" s="28">
        <f>C32*24</f>
        <v>0</v>
      </c>
      <c r="L32" s="28">
        <f t="shared" ref="K32:L46" si="37">D32*24</f>
        <v>0</v>
      </c>
      <c r="M32" s="29">
        <f t="shared" ref="M32:M46" si="38">IF(L32&lt;K32,-(L32-K32),L32-K32)</f>
        <v>0</v>
      </c>
      <c r="N32" s="26">
        <f t="shared" ref="N32:N46" si="39">IF(K32=0,0,IF(K32&lt;=5,IF(L32&lt;5,M32,5-K32)))</f>
        <v>0</v>
      </c>
      <c r="O32" s="30">
        <f t="shared" si="13"/>
        <v>0</v>
      </c>
      <c r="P32" s="24">
        <f>IF(C32="",0,IF(K32&lt;8,8,K32))</f>
        <v>0</v>
      </c>
      <c r="Q32" s="24">
        <f t="shared" ref="Q32:Q46" si="40">IF(L32&gt;18,18,L32)</f>
        <v>0</v>
      </c>
      <c r="R32" s="29">
        <f t="shared" ref="R32:R46" si="41">IF(Q32&lt;P32,0,Q32-P32)</f>
        <v>0</v>
      </c>
      <c r="S32" s="31">
        <f t="shared" ref="S32:S46" si="42">M32-N32-O32-R32</f>
        <v>0</v>
      </c>
      <c r="T32" s="28">
        <f t="shared" si="14"/>
        <v>0</v>
      </c>
      <c r="U32" s="28">
        <f t="shared" si="14"/>
        <v>0</v>
      </c>
      <c r="V32" s="29">
        <f t="shared" si="4"/>
        <v>0</v>
      </c>
      <c r="W32" s="26">
        <f t="shared" si="15"/>
        <v>0</v>
      </c>
      <c r="X32" s="30">
        <f t="shared" si="16"/>
        <v>0</v>
      </c>
      <c r="Y32" s="24">
        <f t="shared" si="17"/>
        <v>0</v>
      </c>
      <c r="Z32" s="24">
        <f t="shared" si="5"/>
        <v>0</v>
      </c>
      <c r="AA32" s="29">
        <f t="shared" si="6"/>
        <v>0</v>
      </c>
      <c r="AB32" s="31">
        <f t="shared" si="7"/>
        <v>0</v>
      </c>
      <c r="AC32" s="15" t="str">
        <f>IF(WEEKDAY(B32)=1,"ja",IF(WEEKDAY(B32)=7,"ja","nein"))</f>
        <v>nein</v>
      </c>
      <c r="AD32" s="32" t="str">
        <f>INDEX({"Montag";"Dienstag";"Mittwoch";"Donnerstag";"Freitag";"Samstag";"Sonntag"},WEEKDAY(B32,2))</f>
        <v>Montag</v>
      </c>
    </row>
    <row r="33" spans="1:35" ht="16.5" thickBot="1" x14ac:dyDescent="0.3">
      <c r="A33" s="35" t="str">
        <f>INDEX({"Montag";"Dienstag";"Mittwoch";"Donnerstag";"Freitag";"Samstag";"Sonntag"},WEEKDAY(B33,2))</f>
        <v>Dienstag</v>
      </c>
      <c r="B33" s="57">
        <v>44432</v>
      </c>
      <c r="C33" s="33"/>
      <c r="D33" s="33"/>
      <c r="E33" s="33"/>
      <c r="F33" s="33"/>
      <c r="G33" s="34">
        <f t="shared" ref="G33:G38" si="43">IF(AC33="ja",0,R33)+IF(AC33="ja",0,AA33)</f>
        <v>0</v>
      </c>
      <c r="H33" s="34">
        <f t="shared" ref="H33:H38" si="44">((M33+V33)-G33-I33)</f>
        <v>0</v>
      </c>
      <c r="I33" s="36">
        <f t="shared" ref="I33:I38" si="45">IF(AC33="ja",0,(N33+O33))+IF(AC33="ja",0,(W33+X33))</f>
        <v>0</v>
      </c>
      <c r="J33" s="20"/>
      <c r="K33" s="28">
        <f t="shared" si="37"/>
        <v>0</v>
      </c>
      <c r="L33" s="28">
        <f t="shared" si="37"/>
        <v>0</v>
      </c>
      <c r="M33" s="29">
        <f t="shared" si="38"/>
        <v>0</v>
      </c>
      <c r="N33" s="26">
        <f t="shared" si="39"/>
        <v>0</v>
      </c>
      <c r="O33" s="30">
        <f t="shared" si="13"/>
        <v>0</v>
      </c>
      <c r="P33" s="24">
        <f t="shared" ref="P33:P46" si="46">IF(C33="",0,IF(K33&lt;8,8,K33))</f>
        <v>0</v>
      </c>
      <c r="Q33" s="24">
        <f t="shared" si="40"/>
        <v>0</v>
      </c>
      <c r="R33" s="29">
        <f t="shared" si="41"/>
        <v>0</v>
      </c>
      <c r="S33" s="31">
        <f t="shared" si="42"/>
        <v>0</v>
      </c>
      <c r="T33" s="28">
        <f t="shared" si="14"/>
        <v>0</v>
      </c>
      <c r="U33" s="28">
        <f t="shared" si="14"/>
        <v>0</v>
      </c>
      <c r="V33" s="29">
        <f t="shared" si="4"/>
        <v>0</v>
      </c>
      <c r="W33" s="26">
        <f t="shared" si="15"/>
        <v>0</v>
      </c>
      <c r="X33" s="30">
        <f t="shared" si="16"/>
        <v>0</v>
      </c>
      <c r="Y33" s="24">
        <f t="shared" si="17"/>
        <v>0</v>
      </c>
      <c r="Z33" s="24">
        <f t="shared" si="5"/>
        <v>0</v>
      </c>
      <c r="AA33" s="29">
        <f t="shared" si="6"/>
        <v>0</v>
      </c>
      <c r="AB33" s="31">
        <f t="shared" si="7"/>
        <v>0</v>
      </c>
      <c r="AC33" s="15" t="str">
        <f t="shared" ref="AC33:AC46" si="47">IF(WEEKDAY(B33)=1,"ja",IF(WEEKDAY(B33)=7,"ja","nein"))</f>
        <v>nein</v>
      </c>
      <c r="AD33" s="32" t="str">
        <f>INDEX({"Montag";"Dienstag";"Mittwoch";"Donnerstag";"Freitag";"Samstag";"Sonntag"},WEEKDAY(B33,2))</f>
        <v>Dienstag</v>
      </c>
    </row>
    <row r="34" spans="1:35" ht="16.5" thickBot="1" x14ac:dyDescent="0.3">
      <c r="A34" s="35" t="str">
        <f>INDEX({"Montag";"Dienstag";"Mittwoch";"Donnerstag";"Freitag";"Samstag";"Sonntag"},WEEKDAY(B34,2))</f>
        <v>Mittwoch</v>
      </c>
      <c r="B34" s="57">
        <v>44433</v>
      </c>
      <c r="C34" s="33"/>
      <c r="D34" s="33"/>
      <c r="E34" s="33"/>
      <c r="F34" s="33"/>
      <c r="G34" s="34">
        <f t="shared" si="43"/>
        <v>0</v>
      </c>
      <c r="H34" s="34">
        <f t="shared" si="44"/>
        <v>0</v>
      </c>
      <c r="I34" s="36">
        <f t="shared" si="45"/>
        <v>0</v>
      </c>
      <c r="J34" s="20"/>
      <c r="K34" s="28">
        <f t="shared" si="37"/>
        <v>0</v>
      </c>
      <c r="L34" s="28">
        <f t="shared" si="37"/>
        <v>0</v>
      </c>
      <c r="M34" s="29">
        <f t="shared" si="38"/>
        <v>0</v>
      </c>
      <c r="N34" s="26">
        <f t="shared" si="39"/>
        <v>0</v>
      </c>
      <c r="O34" s="30">
        <f t="shared" si="13"/>
        <v>0</v>
      </c>
      <c r="P34" s="24">
        <f t="shared" si="46"/>
        <v>0</v>
      </c>
      <c r="Q34" s="24">
        <f t="shared" si="40"/>
        <v>0</v>
      </c>
      <c r="R34" s="29">
        <f t="shared" si="41"/>
        <v>0</v>
      </c>
      <c r="S34" s="31">
        <f t="shared" si="42"/>
        <v>0</v>
      </c>
      <c r="T34" s="28">
        <f t="shared" si="14"/>
        <v>0</v>
      </c>
      <c r="U34" s="28">
        <f t="shared" si="14"/>
        <v>0</v>
      </c>
      <c r="V34" s="29">
        <f t="shared" si="4"/>
        <v>0</v>
      </c>
      <c r="W34" s="26">
        <f t="shared" si="15"/>
        <v>0</v>
      </c>
      <c r="X34" s="30">
        <f t="shared" si="16"/>
        <v>0</v>
      </c>
      <c r="Y34" s="24">
        <f t="shared" si="17"/>
        <v>0</v>
      </c>
      <c r="Z34" s="24">
        <f t="shared" si="5"/>
        <v>0</v>
      </c>
      <c r="AA34" s="29">
        <f t="shared" si="6"/>
        <v>0</v>
      </c>
      <c r="AB34" s="31">
        <f t="shared" si="7"/>
        <v>0</v>
      </c>
      <c r="AC34" s="15" t="str">
        <f t="shared" si="47"/>
        <v>nein</v>
      </c>
      <c r="AD34" s="32" t="str">
        <f>INDEX({"Montag";"Dienstag";"Mittwoch";"Donnerstag";"Freitag";"Samstag";"Sonntag"},WEEKDAY(B34,2))</f>
        <v>Mittwoch</v>
      </c>
    </row>
    <row r="35" spans="1:35" ht="16.5" thickBot="1" x14ac:dyDescent="0.3">
      <c r="A35" s="35" t="str">
        <f>INDEX({"Montag";"Dienstag";"Mittwoch";"Donnerstag";"Freitag";"Samstag";"Sonntag"},WEEKDAY(B35,2))</f>
        <v>Donnerstag</v>
      </c>
      <c r="B35" s="57">
        <v>44434</v>
      </c>
      <c r="C35" s="33"/>
      <c r="D35" s="33"/>
      <c r="E35" s="33"/>
      <c r="F35" s="33"/>
      <c r="G35" s="34">
        <f t="shared" si="43"/>
        <v>0</v>
      </c>
      <c r="H35" s="34">
        <f t="shared" si="44"/>
        <v>0</v>
      </c>
      <c r="I35" s="36">
        <f t="shared" si="45"/>
        <v>0</v>
      </c>
      <c r="J35" s="20"/>
      <c r="K35" s="28">
        <f t="shared" si="37"/>
        <v>0</v>
      </c>
      <c r="L35" s="28">
        <f t="shared" si="37"/>
        <v>0</v>
      </c>
      <c r="M35" s="29">
        <f t="shared" si="38"/>
        <v>0</v>
      </c>
      <c r="N35" s="26">
        <f t="shared" si="39"/>
        <v>0</v>
      </c>
      <c r="O35" s="30">
        <f t="shared" si="13"/>
        <v>0</v>
      </c>
      <c r="P35" s="24">
        <f t="shared" si="46"/>
        <v>0</v>
      </c>
      <c r="Q35" s="24">
        <f t="shared" si="40"/>
        <v>0</v>
      </c>
      <c r="R35" s="29">
        <f t="shared" si="41"/>
        <v>0</v>
      </c>
      <c r="S35" s="31">
        <f t="shared" si="42"/>
        <v>0</v>
      </c>
      <c r="T35" s="28">
        <f t="shared" si="14"/>
        <v>0</v>
      </c>
      <c r="U35" s="28">
        <f t="shared" si="14"/>
        <v>0</v>
      </c>
      <c r="V35" s="29">
        <f t="shared" si="4"/>
        <v>0</v>
      </c>
      <c r="W35" s="26">
        <f t="shared" si="15"/>
        <v>0</v>
      </c>
      <c r="X35" s="30">
        <f t="shared" si="16"/>
        <v>0</v>
      </c>
      <c r="Y35" s="24">
        <f t="shared" si="17"/>
        <v>0</v>
      </c>
      <c r="Z35" s="24">
        <f t="shared" si="5"/>
        <v>0</v>
      </c>
      <c r="AA35" s="29">
        <f t="shared" si="6"/>
        <v>0</v>
      </c>
      <c r="AB35" s="31">
        <f t="shared" si="7"/>
        <v>0</v>
      </c>
      <c r="AC35" s="15" t="str">
        <f t="shared" si="47"/>
        <v>nein</v>
      </c>
      <c r="AD35" s="32" t="str">
        <f>INDEX({"Montag";"Dienstag";"Mittwoch";"Donnerstag";"Freitag";"Samstag";"Sonntag"},WEEKDAY(B35,2))</f>
        <v>Donnerstag</v>
      </c>
    </row>
    <row r="36" spans="1:35" ht="16.5" thickBot="1" x14ac:dyDescent="0.3">
      <c r="A36" s="35" t="str">
        <f>INDEX({"Montag";"Dienstag";"Mittwoch";"Donnerstag";"Freitag";"Samstag";"Sonntag"},WEEKDAY(B36,2))</f>
        <v>Freitag</v>
      </c>
      <c r="B36" s="57">
        <v>44435</v>
      </c>
      <c r="C36" s="33"/>
      <c r="D36" s="33"/>
      <c r="E36" s="33"/>
      <c r="F36" s="33"/>
      <c r="G36" s="34">
        <f t="shared" si="43"/>
        <v>0</v>
      </c>
      <c r="H36" s="34">
        <f t="shared" si="44"/>
        <v>0</v>
      </c>
      <c r="I36" s="36">
        <f t="shared" si="45"/>
        <v>0</v>
      </c>
      <c r="J36" s="20"/>
      <c r="K36" s="28">
        <f t="shared" si="37"/>
        <v>0</v>
      </c>
      <c r="L36" s="28">
        <f t="shared" si="37"/>
        <v>0</v>
      </c>
      <c r="M36" s="29">
        <f t="shared" si="38"/>
        <v>0</v>
      </c>
      <c r="N36" s="26">
        <f t="shared" si="39"/>
        <v>0</v>
      </c>
      <c r="O36" s="30">
        <f t="shared" si="13"/>
        <v>0</v>
      </c>
      <c r="P36" s="24">
        <f t="shared" si="46"/>
        <v>0</v>
      </c>
      <c r="Q36" s="24">
        <f t="shared" si="40"/>
        <v>0</v>
      </c>
      <c r="R36" s="29">
        <f t="shared" si="41"/>
        <v>0</v>
      </c>
      <c r="S36" s="31">
        <f t="shared" si="42"/>
        <v>0</v>
      </c>
      <c r="T36" s="28">
        <f t="shared" si="14"/>
        <v>0</v>
      </c>
      <c r="U36" s="28">
        <f t="shared" si="14"/>
        <v>0</v>
      </c>
      <c r="V36" s="29">
        <f t="shared" si="4"/>
        <v>0</v>
      </c>
      <c r="W36" s="26">
        <f t="shared" si="15"/>
        <v>0</v>
      </c>
      <c r="X36" s="30">
        <f t="shared" si="16"/>
        <v>0</v>
      </c>
      <c r="Y36" s="24">
        <f t="shared" si="17"/>
        <v>0</v>
      </c>
      <c r="Z36" s="24">
        <f t="shared" si="5"/>
        <v>0</v>
      </c>
      <c r="AA36" s="29">
        <f t="shared" si="6"/>
        <v>0</v>
      </c>
      <c r="AB36" s="31">
        <f t="shared" si="7"/>
        <v>0</v>
      </c>
      <c r="AC36" s="15" t="str">
        <f t="shared" si="47"/>
        <v>nein</v>
      </c>
      <c r="AD36" s="32" t="str">
        <f>INDEX({"Montag";"Dienstag";"Mittwoch";"Donnerstag";"Freitag";"Samstag";"Sonntag"},WEEKDAY(B36,2))</f>
        <v>Freitag</v>
      </c>
    </row>
    <row r="37" spans="1:35" ht="16.5" thickBot="1" x14ac:dyDescent="0.3">
      <c r="A37" s="35" t="str">
        <f>INDEX({"Montag";"Dienstag";"Mittwoch";"Donnerstag";"Freitag";"Samstag";"Sonntag"},WEEKDAY(B37,2))</f>
        <v>Samstag</v>
      </c>
      <c r="B37" s="57">
        <v>44436</v>
      </c>
      <c r="C37" s="33"/>
      <c r="D37" s="33"/>
      <c r="E37" s="33"/>
      <c r="F37" s="33"/>
      <c r="G37" s="34">
        <f t="shared" si="43"/>
        <v>0</v>
      </c>
      <c r="H37" s="34">
        <f t="shared" si="44"/>
        <v>0</v>
      </c>
      <c r="I37" s="36">
        <f t="shared" si="45"/>
        <v>0</v>
      </c>
      <c r="J37" s="20"/>
      <c r="K37" s="28">
        <f t="shared" si="37"/>
        <v>0</v>
      </c>
      <c r="L37" s="28">
        <f t="shared" si="37"/>
        <v>0</v>
      </c>
      <c r="M37" s="29">
        <f t="shared" si="38"/>
        <v>0</v>
      </c>
      <c r="N37" s="26">
        <f t="shared" si="39"/>
        <v>0</v>
      </c>
      <c r="O37" s="30">
        <f t="shared" si="13"/>
        <v>0</v>
      </c>
      <c r="P37" s="24">
        <f t="shared" si="46"/>
        <v>0</v>
      </c>
      <c r="Q37" s="24">
        <f t="shared" si="40"/>
        <v>0</v>
      </c>
      <c r="R37" s="29">
        <f t="shared" si="41"/>
        <v>0</v>
      </c>
      <c r="S37" s="31">
        <f t="shared" si="42"/>
        <v>0</v>
      </c>
      <c r="T37" s="28">
        <f t="shared" si="14"/>
        <v>0</v>
      </c>
      <c r="U37" s="28">
        <f t="shared" si="14"/>
        <v>0</v>
      </c>
      <c r="V37" s="29">
        <f t="shared" si="4"/>
        <v>0</v>
      </c>
      <c r="W37" s="26">
        <f t="shared" si="15"/>
        <v>0</v>
      </c>
      <c r="X37" s="30">
        <f t="shared" si="16"/>
        <v>0</v>
      </c>
      <c r="Y37" s="24">
        <f t="shared" si="17"/>
        <v>0</v>
      </c>
      <c r="Z37" s="24">
        <f t="shared" si="5"/>
        <v>0</v>
      </c>
      <c r="AA37" s="29">
        <f t="shared" si="6"/>
        <v>0</v>
      </c>
      <c r="AB37" s="31">
        <f t="shared" si="7"/>
        <v>0</v>
      </c>
      <c r="AC37" s="15" t="str">
        <f t="shared" si="47"/>
        <v>ja</v>
      </c>
      <c r="AD37" s="32" t="str">
        <f>INDEX({"Montag";"Dienstag";"Mittwoch";"Donnerstag";"Freitag";"Samstag";"Sonntag"},WEEKDAY(B37,2))</f>
        <v>Samstag</v>
      </c>
    </row>
    <row r="38" spans="1:35" ht="16.5" thickBot="1" x14ac:dyDescent="0.3">
      <c r="A38" s="37" t="str">
        <f>INDEX({"Montag";"Dienstag";"Mittwoch";"Donnerstag";"Freitag";"Samstag";"Sonntag"},WEEKDAY(B38,2))</f>
        <v>Sonntag</v>
      </c>
      <c r="B38" s="57">
        <v>44437</v>
      </c>
      <c r="C38" s="38"/>
      <c r="D38" s="38"/>
      <c r="E38" s="38"/>
      <c r="F38" s="38"/>
      <c r="G38" s="39">
        <f t="shared" si="43"/>
        <v>0</v>
      </c>
      <c r="H38" s="39">
        <f t="shared" si="44"/>
        <v>0</v>
      </c>
      <c r="I38" s="40">
        <f t="shared" si="45"/>
        <v>0</v>
      </c>
      <c r="J38" s="20"/>
      <c r="K38" s="28">
        <f t="shared" si="37"/>
        <v>0</v>
      </c>
      <c r="L38" s="28">
        <f t="shared" si="37"/>
        <v>0</v>
      </c>
      <c r="M38" s="29">
        <f t="shared" si="38"/>
        <v>0</v>
      </c>
      <c r="N38" s="26">
        <f t="shared" si="39"/>
        <v>0</v>
      </c>
      <c r="O38" s="30">
        <f t="shared" si="13"/>
        <v>0</v>
      </c>
      <c r="P38" s="24">
        <f t="shared" si="46"/>
        <v>0</v>
      </c>
      <c r="Q38" s="24">
        <f t="shared" si="40"/>
        <v>0</v>
      </c>
      <c r="R38" s="29">
        <f t="shared" si="41"/>
        <v>0</v>
      </c>
      <c r="S38" s="31">
        <f t="shared" si="42"/>
        <v>0</v>
      </c>
      <c r="T38" s="28">
        <f t="shared" si="14"/>
        <v>0</v>
      </c>
      <c r="U38" s="28">
        <f t="shared" si="14"/>
        <v>0</v>
      </c>
      <c r="V38" s="29">
        <f t="shared" si="4"/>
        <v>0</v>
      </c>
      <c r="W38" s="26">
        <f t="shared" si="15"/>
        <v>0</v>
      </c>
      <c r="X38" s="30">
        <f t="shared" si="16"/>
        <v>0</v>
      </c>
      <c r="Y38" s="24">
        <f t="shared" si="17"/>
        <v>0</v>
      </c>
      <c r="Z38" s="24">
        <f t="shared" si="5"/>
        <v>0</v>
      </c>
      <c r="AA38" s="29">
        <f t="shared" si="6"/>
        <v>0</v>
      </c>
      <c r="AB38" s="31">
        <f t="shared" si="7"/>
        <v>0</v>
      </c>
      <c r="AC38" s="15" t="str">
        <f t="shared" si="47"/>
        <v>ja</v>
      </c>
      <c r="AD38" s="32" t="str">
        <f>INDEX({"Montag";"Dienstag";"Mittwoch";"Donnerstag";"Freitag";"Samstag";"Sonntag"},WEEKDAY(B38,2))</f>
        <v>Sonntag</v>
      </c>
    </row>
    <row r="39" spans="1:35" ht="16.5" thickBot="1" x14ac:dyDescent="0.3">
      <c r="A39" s="51"/>
      <c r="B39" s="45"/>
      <c r="C39" s="46"/>
      <c r="D39" s="84" t="s">
        <v>44</v>
      </c>
      <c r="E39" s="85"/>
      <c r="F39" s="86">
        <f>SUM(G32:G38)+SUM(H32:H38)+SUM(I32:I38)</f>
        <v>0</v>
      </c>
      <c r="G39" s="47"/>
      <c r="H39" s="47"/>
      <c r="I39" s="52"/>
      <c r="J39" s="20"/>
      <c r="K39" s="28"/>
      <c r="L39" s="28"/>
      <c r="M39" s="29"/>
      <c r="N39" s="26"/>
      <c r="O39" s="30"/>
      <c r="P39" s="24"/>
      <c r="Q39" s="24"/>
      <c r="R39" s="29"/>
      <c r="S39" s="31"/>
      <c r="T39" s="28"/>
      <c r="U39" s="28"/>
      <c r="V39" s="29"/>
      <c r="W39" s="26"/>
      <c r="X39" s="30"/>
      <c r="Y39" s="24"/>
      <c r="Z39" s="24"/>
      <c r="AA39" s="29"/>
      <c r="AB39" s="31"/>
      <c r="AD39" s="32"/>
    </row>
    <row r="40" spans="1:35" ht="16.5" thickBot="1" x14ac:dyDescent="0.3">
      <c r="A40" s="56" t="str">
        <f>INDEX({"Montag";"Dienstag";"Mittwoch";"Donnerstag";"Freitag";"Samstag";"Sonntag"},WEEKDAY(B40,2))</f>
        <v>Montag</v>
      </c>
      <c r="B40" s="57">
        <v>44438</v>
      </c>
      <c r="C40" s="58"/>
      <c r="D40" s="58"/>
      <c r="E40" s="58"/>
      <c r="F40" s="58"/>
      <c r="G40" s="59">
        <f>IF(AC40="ja",0,R40)+IF(AC40="ja",0,AA40)</f>
        <v>0</v>
      </c>
      <c r="H40" s="59">
        <f>((M40+V40)-G40-I40)</f>
        <v>0</v>
      </c>
      <c r="I40" s="60">
        <f>IF(AC40="ja",0,(N40+O40))+IF(AC40="ja",0,(W40+X40))</f>
        <v>0</v>
      </c>
      <c r="J40" s="20"/>
      <c r="K40" s="28">
        <f t="shared" si="37"/>
        <v>0</v>
      </c>
      <c r="L40" s="28">
        <f t="shared" si="37"/>
        <v>0</v>
      </c>
      <c r="M40" s="29">
        <f t="shared" si="38"/>
        <v>0</v>
      </c>
      <c r="N40" s="26">
        <f t="shared" si="39"/>
        <v>0</v>
      </c>
      <c r="O40" s="30">
        <f t="shared" si="13"/>
        <v>0</v>
      </c>
      <c r="P40" s="24">
        <f t="shared" si="46"/>
        <v>0</v>
      </c>
      <c r="Q40" s="24">
        <f t="shared" si="40"/>
        <v>0</v>
      </c>
      <c r="R40" s="29">
        <f t="shared" si="41"/>
        <v>0</v>
      </c>
      <c r="S40" s="31">
        <f t="shared" si="42"/>
        <v>0</v>
      </c>
      <c r="T40" s="28">
        <f t="shared" si="14"/>
        <v>0</v>
      </c>
      <c r="U40" s="28">
        <f t="shared" si="14"/>
        <v>0</v>
      </c>
      <c r="V40" s="29">
        <f t="shared" si="4"/>
        <v>0</v>
      </c>
      <c r="W40" s="26">
        <f t="shared" si="15"/>
        <v>0</v>
      </c>
      <c r="X40" s="30">
        <f t="shared" si="16"/>
        <v>0</v>
      </c>
      <c r="Y40" s="24">
        <f t="shared" si="17"/>
        <v>0</v>
      </c>
      <c r="Z40" s="24">
        <f t="shared" si="5"/>
        <v>0</v>
      </c>
      <c r="AA40" s="29">
        <f t="shared" si="6"/>
        <v>0</v>
      </c>
      <c r="AB40" s="31">
        <f t="shared" si="7"/>
        <v>0</v>
      </c>
      <c r="AC40" s="15" t="str">
        <f t="shared" si="47"/>
        <v>nein</v>
      </c>
      <c r="AD40" s="32" t="str">
        <f>INDEX({"Montag";"Dienstag";"Mittwoch";"Donnerstag";"Freitag";"Samstag";"Sonntag"},WEEKDAY(B40,2))</f>
        <v>Montag</v>
      </c>
    </row>
    <row r="41" spans="1:35" ht="16.5" thickBot="1" x14ac:dyDescent="0.3">
      <c r="A41" s="35" t="str">
        <f>INDEX({"Montag";"Dienstag";"Mittwoch";"Donnerstag";"Freitag";"Samstag";"Sonntag"},WEEKDAY(B41,2))</f>
        <v>Dienstag</v>
      </c>
      <c r="B41" s="57">
        <v>44439</v>
      </c>
      <c r="C41" s="33"/>
      <c r="D41" s="33"/>
      <c r="E41" s="33"/>
      <c r="F41" s="33"/>
      <c r="G41" s="34">
        <f t="shared" ref="G41:G46" si="48">IF(AC41="ja",0,R41)+IF(AC41="ja",0,AA41)</f>
        <v>0</v>
      </c>
      <c r="H41" s="34">
        <f t="shared" ref="H41:H46" si="49">((M41+V41)-G41-I41)</f>
        <v>0</v>
      </c>
      <c r="I41" s="36">
        <f t="shared" ref="I41:I46" si="50">IF(AC41="ja",0,(N41+O41))+IF(AC41="ja",0,(W41+X41))</f>
        <v>0</v>
      </c>
      <c r="J41" s="20"/>
      <c r="K41" s="28">
        <f t="shared" si="37"/>
        <v>0</v>
      </c>
      <c r="L41" s="28">
        <f t="shared" si="37"/>
        <v>0</v>
      </c>
      <c r="M41" s="29">
        <f t="shared" si="38"/>
        <v>0</v>
      </c>
      <c r="N41" s="26">
        <f t="shared" si="39"/>
        <v>0</v>
      </c>
      <c r="O41" s="30">
        <f t="shared" si="13"/>
        <v>0</v>
      </c>
      <c r="P41" s="24">
        <f t="shared" si="46"/>
        <v>0</v>
      </c>
      <c r="Q41" s="24">
        <f t="shared" si="40"/>
        <v>0</v>
      </c>
      <c r="R41" s="29">
        <f t="shared" si="41"/>
        <v>0</v>
      </c>
      <c r="S41" s="31">
        <f t="shared" si="42"/>
        <v>0</v>
      </c>
      <c r="T41" s="28">
        <f t="shared" ref="T41:U46" si="51">E41*24</f>
        <v>0</v>
      </c>
      <c r="U41" s="28">
        <f t="shared" si="51"/>
        <v>0</v>
      </c>
      <c r="V41" s="29">
        <f t="shared" si="4"/>
        <v>0</v>
      </c>
      <c r="W41" s="26">
        <f t="shared" si="15"/>
        <v>0</v>
      </c>
      <c r="X41" s="30">
        <f t="shared" si="16"/>
        <v>0</v>
      </c>
      <c r="Y41" s="24">
        <f t="shared" si="17"/>
        <v>0</v>
      </c>
      <c r="Z41" s="24">
        <f t="shared" si="5"/>
        <v>0</v>
      </c>
      <c r="AA41" s="29">
        <f t="shared" si="6"/>
        <v>0</v>
      </c>
      <c r="AB41" s="31">
        <f t="shared" si="7"/>
        <v>0</v>
      </c>
      <c r="AC41" s="15" t="str">
        <f t="shared" si="47"/>
        <v>nein</v>
      </c>
      <c r="AD41" s="32" t="str">
        <f>INDEX({"Montag";"Dienstag";"Mittwoch";"Donnerstag";"Freitag";"Samstag";"Sonntag"},WEEKDAY(B41,2))</f>
        <v>Dienstag</v>
      </c>
    </row>
    <row r="42" spans="1:35" ht="16.5" thickBot="1" x14ac:dyDescent="0.3">
      <c r="A42" s="35" t="str">
        <f>INDEX({"Montag";"Dienstag";"Mittwoch";"Donnerstag";"Freitag";"Samstag";"Sonntag"},WEEKDAY(B42,2))</f>
        <v>Mittwoch</v>
      </c>
      <c r="B42" s="57">
        <v>44440</v>
      </c>
      <c r="C42" s="33"/>
      <c r="D42" s="33"/>
      <c r="E42" s="33"/>
      <c r="F42" s="33"/>
      <c r="G42" s="34">
        <f t="shared" si="48"/>
        <v>0</v>
      </c>
      <c r="H42" s="34">
        <f t="shared" si="49"/>
        <v>0</v>
      </c>
      <c r="I42" s="36">
        <f t="shared" si="50"/>
        <v>0</v>
      </c>
      <c r="J42" s="20"/>
      <c r="K42" s="28">
        <f t="shared" si="37"/>
        <v>0</v>
      </c>
      <c r="L42" s="28">
        <f t="shared" si="37"/>
        <v>0</v>
      </c>
      <c r="M42" s="29">
        <f t="shared" si="38"/>
        <v>0</v>
      </c>
      <c r="N42" s="26">
        <f t="shared" si="39"/>
        <v>0</v>
      </c>
      <c r="O42" s="30">
        <f t="shared" si="13"/>
        <v>0</v>
      </c>
      <c r="P42" s="24">
        <f t="shared" si="46"/>
        <v>0</v>
      </c>
      <c r="Q42" s="24">
        <f t="shared" si="40"/>
        <v>0</v>
      </c>
      <c r="R42" s="29">
        <f t="shared" si="41"/>
        <v>0</v>
      </c>
      <c r="S42" s="31">
        <f t="shared" si="42"/>
        <v>0</v>
      </c>
      <c r="T42" s="28">
        <f t="shared" si="51"/>
        <v>0</v>
      </c>
      <c r="U42" s="28">
        <f t="shared" si="51"/>
        <v>0</v>
      </c>
      <c r="V42" s="29">
        <f t="shared" si="4"/>
        <v>0</v>
      </c>
      <c r="W42" s="26">
        <f t="shared" si="15"/>
        <v>0</v>
      </c>
      <c r="X42" s="30">
        <f t="shared" si="16"/>
        <v>0</v>
      </c>
      <c r="Y42" s="24">
        <f t="shared" si="17"/>
        <v>0</v>
      </c>
      <c r="Z42" s="24">
        <f t="shared" si="5"/>
        <v>0</v>
      </c>
      <c r="AA42" s="29">
        <f t="shared" si="6"/>
        <v>0</v>
      </c>
      <c r="AB42" s="31">
        <f t="shared" si="7"/>
        <v>0</v>
      </c>
      <c r="AC42" s="15" t="str">
        <f t="shared" si="47"/>
        <v>nein</v>
      </c>
      <c r="AD42" s="32" t="str">
        <f>INDEX({"Montag";"Dienstag";"Mittwoch";"Donnerstag";"Freitag";"Samstag";"Sonntag"},WEEKDAY(B42,2))</f>
        <v>Mittwoch</v>
      </c>
    </row>
    <row r="43" spans="1:35" ht="16.5" thickBot="1" x14ac:dyDescent="0.3">
      <c r="A43" s="35" t="str">
        <f>INDEX({"Montag";"Dienstag";"Mittwoch";"Donnerstag";"Freitag";"Samstag";"Sonntag"},WEEKDAY(B43,2))</f>
        <v>Donnerstag</v>
      </c>
      <c r="B43" s="57">
        <v>44441</v>
      </c>
      <c r="C43" s="33"/>
      <c r="D43" s="33"/>
      <c r="E43" s="33"/>
      <c r="F43" s="33"/>
      <c r="G43" s="34">
        <f t="shared" si="48"/>
        <v>0</v>
      </c>
      <c r="H43" s="34">
        <f t="shared" si="49"/>
        <v>0</v>
      </c>
      <c r="I43" s="36">
        <f t="shared" si="50"/>
        <v>0</v>
      </c>
      <c r="J43" s="20"/>
      <c r="K43" s="28">
        <f t="shared" si="37"/>
        <v>0</v>
      </c>
      <c r="L43" s="28">
        <f t="shared" si="37"/>
        <v>0</v>
      </c>
      <c r="M43" s="29">
        <f t="shared" si="38"/>
        <v>0</v>
      </c>
      <c r="N43" s="26">
        <f t="shared" si="39"/>
        <v>0</v>
      </c>
      <c r="O43" s="30">
        <f t="shared" si="13"/>
        <v>0</v>
      </c>
      <c r="P43" s="24">
        <f t="shared" si="46"/>
        <v>0</v>
      </c>
      <c r="Q43" s="24">
        <f t="shared" si="40"/>
        <v>0</v>
      </c>
      <c r="R43" s="29">
        <f t="shared" si="41"/>
        <v>0</v>
      </c>
      <c r="S43" s="31">
        <f t="shared" si="42"/>
        <v>0</v>
      </c>
      <c r="T43" s="28">
        <f t="shared" si="51"/>
        <v>0</v>
      </c>
      <c r="U43" s="28">
        <f t="shared" si="51"/>
        <v>0</v>
      </c>
      <c r="V43" s="29">
        <f t="shared" si="4"/>
        <v>0</v>
      </c>
      <c r="W43" s="26">
        <f t="shared" si="15"/>
        <v>0</v>
      </c>
      <c r="X43" s="30">
        <f t="shared" si="16"/>
        <v>0</v>
      </c>
      <c r="Y43" s="24">
        <f t="shared" si="17"/>
        <v>0</v>
      </c>
      <c r="Z43" s="24">
        <f t="shared" si="5"/>
        <v>0</v>
      </c>
      <c r="AA43" s="29">
        <f t="shared" si="6"/>
        <v>0</v>
      </c>
      <c r="AB43" s="31">
        <f t="shared" si="7"/>
        <v>0</v>
      </c>
      <c r="AC43" s="15" t="str">
        <f t="shared" si="47"/>
        <v>nein</v>
      </c>
      <c r="AD43" s="32" t="str">
        <f>INDEX({"Montag";"Dienstag";"Mittwoch";"Donnerstag";"Freitag";"Samstag";"Sonntag"},WEEKDAY(B43,2))</f>
        <v>Donnerstag</v>
      </c>
    </row>
    <row r="44" spans="1:35" ht="16.5" thickBot="1" x14ac:dyDescent="0.3">
      <c r="A44" s="35" t="str">
        <f>INDEX({"Montag";"Dienstag";"Mittwoch";"Donnerstag";"Freitag";"Samstag";"Sonntag"},WEEKDAY(B44,2))</f>
        <v>Freitag</v>
      </c>
      <c r="B44" s="57">
        <v>44442</v>
      </c>
      <c r="C44" s="33"/>
      <c r="D44" s="33"/>
      <c r="E44" s="33"/>
      <c r="F44" s="33"/>
      <c r="G44" s="34">
        <f t="shared" si="48"/>
        <v>0</v>
      </c>
      <c r="H44" s="34">
        <f t="shared" si="49"/>
        <v>0</v>
      </c>
      <c r="I44" s="36">
        <f t="shared" si="50"/>
        <v>0</v>
      </c>
      <c r="J44" s="20"/>
      <c r="K44" s="28">
        <f t="shared" si="37"/>
        <v>0</v>
      </c>
      <c r="L44" s="28">
        <f t="shared" si="37"/>
        <v>0</v>
      </c>
      <c r="M44" s="29">
        <f t="shared" si="38"/>
        <v>0</v>
      </c>
      <c r="N44" s="26">
        <f t="shared" si="39"/>
        <v>0</v>
      </c>
      <c r="O44" s="30">
        <f t="shared" si="13"/>
        <v>0</v>
      </c>
      <c r="P44" s="24">
        <f t="shared" si="46"/>
        <v>0</v>
      </c>
      <c r="Q44" s="24">
        <f t="shared" si="40"/>
        <v>0</v>
      </c>
      <c r="R44" s="29">
        <f t="shared" si="41"/>
        <v>0</v>
      </c>
      <c r="S44" s="31">
        <f t="shared" si="42"/>
        <v>0</v>
      </c>
      <c r="T44" s="28">
        <f t="shared" si="51"/>
        <v>0</v>
      </c>
      <c r="U44" s="28">
        <f t="shared" si="51"/>
        <v>0</v>
      </c>
      <c r="V44" s="29">
        <f t="shared" si="4"/>
        <v>0</v>
      </c>
      <c r="W44" s="26">
        <f t="shared" si="15"/>
        <v>0</v>
      </c>
      <c r="X44" s="30">
        <f t="shared" si="16"/>
        <v>0</v>
      </c>
      <c r="Y44" s="24">
        <f t="shared" si="17"/>
        <v>0</v>
      </c>
      <c r="Z44" s="24">
        <f t="shared" si="5"/>
        <v>0</v>
      </c>
      <c r="AA44" s="29">
        <f t="shared" si="6"/>
        <v>0</v>
      </c>
      <c r="AB44" s="31">
        <f t="shared" si="7"/>
        <v>0</v>
      </c>
      <c r="AC44" s="15" t="str">
        <f t="shared" si="47"/>
        <v>nein</v>
      </c>
      <c r="AD44" s="32" t="str">
        <f>INDEX({"Montag";"Dienstag";"Mittwoch";"Donnerstag";"Freitag";"Samstag";"Sonntag"},WEEKDAY(B44,2))</f>
        <v>Freitag</v>
      </c>
    </row>
    <row r="45" spans="1:35" ht="16.5" thickBot="1" x14ac:dyDescent="0.3">
      <c r="A45" s="35" t="str">
        <f>INDEX({"Montag";"Dienstag";"Mittwoch";"Donnerstag";"Freitag";"Samstag";"Sonntag"},WEEKDAY(B45,2))</f>
        <v>Samstag</v>
      </c>
      <c r="B45" s="57">
        <v>44443</v>
      </c>
      <c r="C45" s="33"/>
      <c r="D45" s="33"/>
      <c r="E45" s="33"/>
      <c r="F45" s="33"/>
      <c r="G45" s="34">
        <f t="shared" si="48"/>
        <v>0</v>
      </c>
      <c r="H45" s="34">
        <f t="shared" si="49"/>
        <v>0</v>
      </c>
      <c r="I45" s="36">
        <f t="shared" si="50"/>
        <v>0</v>
      </c>
      <c r="J45" s="20"/>
      <c r="K45" s="28">
        <f t="shared" si="37"/>
        <v>0</v>
      </c>
      <c r="L45" s="28">
        <f t="shared" si="37"/>
        <v>0</v>
      </c>
      <c r="M45" s="29">
        <f t="shared" si="38"/>
        <v>0</v>
      </c>
      <c r="N45" s="26">
        <f t="shared" si="39"/>
        <v>0</v>
      </c>
      <c r="O45" s="30">
        <f t="shared" si="13"/>
        <v>0</v>
      </c>
      <c r="P45" s="24">
        <f t="shared" si="46"/>
        <v>0</v>
      </c>
      <c r="Q45" s="24">
        <f t="shared" si="40"/>
        <v>0</v>
      </c>
      <c r="R45" s="29">
        <f t="shared" si="41"/>
        <v>0</v>
      </c>
      <c r="S45" s="31">
        <f t="shared" si="42"/>
        <v>0</v>
      </c>
      <c r="T45" s="28">
        <f t="shared" si="51"/>
        <v>0</v>
      </c>
      <c r="U45" s="28">
        <f t="shared" si="51"/>
        <v>0</v>
      </c>
      <c r="V45" s="29">
        <f t="shared" si="4"/>
        <v>0</v>
      </c>
      <c r="W45" s="26">
        <f t="shared" si="15"/>
        <v>0</v>
      </c>
      <c r="X45" s="30">
        <f t="shared" si="16"/>
        <v>0</v>
      </c>
      <c r="Y45" s="24">
        <f t="shared" si="17"/>
        <v>0</v>
      </c>
      <c r="Z45" s="24">
        <f t="shared" si="5"/>
        <v>0</v>
      </c>
      <c r="AA45" s="29">
        <f t="shared" si="6"/>
        <v>0</v>
      </c>
      <c r="AB45" s="31">
        <f t="shared" si="7"/>
        <v>0</v>
      </c>
      <c r="AC45" s="15" t="str">
        <f t="shared" si="47"/>
        <v>ja</v>
      </c>
      <c r="AD45" s="32" t="str">
        <f>INDEX({"Montag";"Dienstag";"Mittwoch";"Donnerstag";"Freitag";"Samstag";"Sonntag"},WEEKDAY(B45,2))</f>
        <v>Samstag</v>
      </c>
    </row>
    <row r="46" spans="1:35" ht="16.5" thickBot="1" x14ac:dyDescent="0.3">
      <c r="A46" s="37" t="str">
        <f>INDEX({"Montag";"Dienstag";"Mittwoch";"Donnerstag";"Freitag";"Samstag";"Sonntag"},WEEKDAY(B46,2))</f>
        <v>Sonntag</v>
      </c>
      <c r="B46" s="57">
        <v>44444</v>
      </c>
      <c r="C46" s="38"/>
      <c r="D46" s="38"/>
      <c r="E46" s="38"/>
      <c r="F46" s="38"/>
      <c r="G46" s="39">
        <f t="shared" si="48"/>
        <v>0</v>
      </c>
      <c r="H46" s="39">
        <f t="shared" si="49"/>
        <v>0</v>
      </c>
      <c r="I46" s="40">
        <f t="shared" si="50"/>
        <v>0</v>
      </c>
      <c r="J46" s="20"/>
      <c r="K46" s="28">
        <f t="shared" si="37"/>
        <v>0</v>
      </c>
      <c r="L46" s="28">
        <f t="shared" si="37"/>
        <v>0</v>
      </c>
      <c r="M46" s="29">
        <f t="shared" si="38"/>
        <v>0</v>
      </c>
      <c r="N46" s="26">
        <f t="shared" si="39"/>
        <v>0</v>
      </c>
      <c r="O46" s="30">
        <f t="shared" si="13"/>
        <v>0</v>
      </c>
      <c r="P46" s="24">
        <f t="shared" si="46"/>
        <v>0</v>
      </c>
      <c r="Q46" s="24">
        <f t="shared" si="40"/>
        <v>0</v>
      </c>
      <c r="R46" s="29">
        <f t="shared" si="41"/>
        <v>0</v>
      </c>
      <c r="S46" s="31">
        <f t="shared" si="42"/>
        <v>0</v>
      </c>
      <c r="T46" s="28">
        <f t="shared" si="51"/>
        <v>0</v>
      </c>
      <c r="U46" s="28">
        <f t="shared" si="51"/>
        <v>0</v>
      </c>
      <c r="V46" s="29">
        <f t="shared" si="4"/>
        <v>0</v>
      </c>
      <c r="W46" s="26">
        <f t="shared" si="15"/>
        <v>0</v>
      </c>
      <c r="X46" s="30">
        <f t="shared" si="16"/>
        <v>0</v>
      </c>
      <c r="Y46" s="24">
        <f t="shared" si="17"/>
        <v>0</v>
      </c>
      <c r="Z46" s="24">
        <f t="shared" si="5"/>
        <v>0</v>
      </c>
      <c r="AA46" s="29">
        <f t="shared" si="6"/>
        <v>0</v>
      </c>
      <c r="AB46" s="31">
        <f t="shared" si="7"/>
        <v>0</v>
      </c>
      <c r="AC46" s="15" t="str">
        <f t="shared" si="47"/>
        <v>ja</v>
      </c>
      <c r="AD46" s="32" t="str">
        <f>INDEX({"Montag";"Dienstag";"Mittwoch";"Donnerstag";"Freitag";"Samstag";"Sonntag"},WEEKDAY(B46,2))</f>
        <v>Sonntag</v>
      </c>
    </row>
    <row r="47" spans="1:35" ht="16.5" thickBot="1" x14ac:dyDescent="0.3">
      <c r="A47" s="51"/>
      <c r="B47" s="45"/>
      <c r="C47" s="46"/>
      <c r="D47" s="84" t="s">
        <v>44</v>
      </c>
      <c r="E47" s="85"/>
      <c r="F47" s="86">
        <f>SUM(G40:G46)+SUM(H40:H46)+SUM(I40:I46)</f>
        <v>0</v>
      </c>
      <c r="G47" s="47"/>
      <c r="H47" s="47"/>
      <c r="I47" s="52"/>
      <c r="J47" s="20"/>
      <c r="K47" s="28"/>
      <c r="L47" s="28"/>
      <c r="M47" s="29"/>
      <c r="N47" s="26"/>
      <c r="O47" s="30"/>
      <c r="P47" s="24"/>
      <c r="Q47" s="24"/>
      <c r="R47" s="29"/>
      <c r="S47" s="31"/>
      <c r="T47" s="28"/>
      <c r="U47" s="28"/>
      <c r="V47" s="29"/>
      <c r="W47" s="26"/>
      <c r="X47" s="30"/>
      <c r="Y47" s="24"/>
      <c r="Z47" s="24"/>
      <c r="AA47" s="29"/>
      <c r="AB47" s="31"/>
      <c r="AD47" s="32"/>
    </row>
    <row r="48" spans="1:35" s="15" customFormat="1" ht="16.5" thickBot="1" x14ac:dyDescent="0.3">
      <c r="A48" s="113"/>
      <c r="B48" s="114"/>
      <c r="C48" s="114"/>
      <c r="D48" s="108" t="s">
        <v>51</v>
      </c>
      <c r="E48" s="109"/>
      <c r="F48" s="110">
        <f>F15+F23+F31+F39+F47</f>
        <v>0</v>
      </c>
      <c r="G48" s="115"/>
      <c r="H48" s="114"/>
      <c r="I48" s="116"/>
      <c r="J48" s="20"/>
      <c r="K48" s="20"/>
      <c r="L48" s="20"/>
      <c r="M48" s="20"/>
      <c r="T48" s="20"/>
      <c r="U48" s="20"/>
      <c r="V48" s="20"/>
      <c r="AI48" s="2"/>
    </row>
    <row r="49" spans="1:35" s="15" customFormat="1" ht="16.5" thickBot="1" x14ac:dyDescent="0.3">
      <c r="A49" s="41"/>
      <c r="B49" s="41"/>
      <c r="C49" s="41"/>
      <c r="D49" s="104" t="s">
        <v>11</v>
      </c>
      <c r="E49" s="41"/>
      <c r="F49" s="104" t="s">
        <v>11</v>
      </c>
      <c r="G49" s="103">
        <f>SUM(G8:G47)</f>
        <v>0</v>
      </c>
      <c r="H49" s="103">
        <f>SUM(H8:H47)</f>
        <v>0</v>
      </c>
      <c r="I49" s="103">
        <f>SUM(I8:I47)</f>
        <v>0</v>
      </c>
      <c r="J49" s="20"/>
      <c r="K49" s="20"/>
      <c r="L49" s="20"/>
      <c r="M49" s="20"/>
      <c r="T49" s="20"/>
      <c r="U49" s="20"/>
      <c r="V49" s="20"/>
      <c r="AI49" s="2"/>
    </row>
    <row r="50" spans="1:35" s="15" customFormat="1" ht="16.5" thickBot="1" x14ac:dyDescent="0.3">
      <c r="A50" s="41"/>
      <c r="B50" s="41"/>
      <c r="C50" s="41"/>
      <c r="D50" s="61" t="s">
        <v>12</v>
      </c>
      <c r="E50" s="41"/>
      <c r="F50" s="61" t="s">
        <v>12</v>
      </c>
      <c r="G50" s="62">
        <v>5.52</v>
      </c>
      <c r="H50" s="62">
        <v>6.35</v>
      </c>
      <c r="I50" s="63">
        <v>3.86</v>
      </c>
      <c r="J50" s="14"/>
      <c r="K50" s="14"/>
      <c r="L50" s="14"/>
      <c r="M50" s="14"/>
      <c r="T50" s="14"/>
      <c r="U50" s="14"/>
      <c r="V50" s="14"/>
      <c r="AI50" s="2"/>
    </row>
    <row r="51" spans="1:35" s="15" customFormat="1" ht="16.5" thickBot="1" x14ac:dyDescent="0.3">
      <c r="A51" s="3" t="s">
        <v>29</v>
      </c>
      <c r="B51" s="43">
        <f>G51+H51+I51</f>
        <v>0</v>
      </c>
      <c r="C51" s="4"/>
      <c r="D51" s="5" t="s">
        <v>13</v>
      </c>
      <c r="E51" s="41"/>
      <c r="F51" s="5" t="s">
        <v>13</v>
      </c>
      <c r="G51" s="64">
        <f>G49*G50</f>
        <v>0</v>
      </c>
      <c r="H51" s="64">
        <f>H49*H50</f>
        <v>0</v>
      </c>
      <c r="I51" s="64">
        <f t="shared" ref="I51" si="52">I49*I50</f>
        <v>0</v>
      </c>
      <c r="J51" s="14"/>
      <c r="K51" s="14"/>
      <c r="L51" s="14"/>
      <c r="M51" s="14"/>
      <c r="T51" s="14"/>
      <c r="U51" s="14"/>
      <c r="V51" s="14"/>
      <c r="AI51" s="2"/>
    </row>
    <row r="52" spans="1:35" s="15" customFormat="1" ht="12" customHeight="1" x14ac:dyDescent="0.25">
      <c r="A52" s="6" t="s">
        <v>30</v>
      </c>
      <c r="B52" s="7"/>
      <c r="C52" s="8"/>
      <c r="D52" s="9"/>
      <c r="E52" s="8"/>
      <c r="F52" s="9"/>
      <c r="G52" s="10"/>
      <c r="H52" s="6"/>
      <c r="I52" s="6"/>
      <c r="J52" s="14"/>
      <c r="K52" s="14"/>
      <c r="L52" s="14"/>
      <c r="M52" s="14"/>
      <c r="T52" s="14"/>
      <c r="U52" s="14"/>
      <c r="V52" s="14"/>
      <c r="AI52" s="2"/>
    </row>
    <row r="53" spans="1:35" s="15" customFormat="1" ht="16.5" thickBot="1" x14ac:dyDescent="0.3">
      <c r="A53" s="1"/>
      <c r="B53" s="11"/>
      <c r="C53" s="4"/>
      <c r="D53" s="5"/>
      <c r="E53" s="4"/>
      <c r="F53" s="5"/>
      <c r="G53" s="12"/>
      <c r="H53" s="1"/>
      <c r="I53" s="1"/>
      <c r="J53" s="14"/>
      <c r="K53" s="14"/>
      <c r="L53" s="14"/>
      <c r="M53" s="14"/>
      <c r="T53" s="14"/>
      <c r="U53" s="14"/>
      <c r="V53" s="14"/>
      <c r="AI53" s="2"/>
    </row>
    <row r="54" spans="1:35" s="15" customFormat="1" ht="16.5" thickBot="1" x14ac:dyDescent="0.3">
      <c r="A54" s="1" t="s">
        <v>14</v>
      </c>
      <c r="B54" s="44"/>
      <c r="C54" s="1"/>
      <c r="D54" s="1"/>
      <c r="E54" s="1"/>
      <c r="F54" s="1"/>
      <c r="G54" s="1"/>
      <c r="H54" s="1"/>
      <c r="I54" s="1"/>
      <c r="J54" s="14"/>
      <c r="K54" s="14"/>
      <c r="L54" s="14"/>
      <c r="M54" s="14"/>
      <c r="T54" s="14"/>
      <c r="U54" s="14"/>
      <c r="V54" s="14"/>
      <c r="AI54" s="2"/>
    </row>
    <row r="55" spans="1:35" s="15" customFormat="1" ht="30.75" customHeight="1" x14ac:dyDescent="0.25">
      <c r="A55" s="137" t="s">
        <v>31</v>
      </c>
      <c r="B55" s="138"/>
      <c r="C55" s="138"/>
      <c r="D55" s="138"/>
      <c r="E55" s="138"/>
      <c r="F55" s="138"/>
      <c r="G55" s="137"/>
      <c r="H55" s="139"/>
      <c r="I55" s="139"/>
      <c r="J55" s="14"/>
      <c r="K55" s="14"/>
      <c r="L55" s="14"/>
      <c r="M55" s="14"/>
      <c r="T55" s="14"/>
      <c r="U55" s="14"/>
      <c r="V55" s="14"/>
      <c r="AI55" s="2"/>
    </row>
    <row r="56" spans="1:35" s="15" customFormat="1" ht="15.75" x14ac:dyDescent="0.25">
      <c r="A56" s="93"/>
      <c r="B56" s="94"/>
      <c r="C56" s="94"/>
      <c r="D56" s="94"/>
      <c r="E56" s="94"/>
      <c r="F56" s="94"/>
      <c r="G56" s="93"/>
      <c r="H56" s="1"/>
      <c r="I56" s="1"/>
      <c r="J56" s="14"/>
      <c r="K56" s="14"/>
      <c r="L56" s="14"/>
      <c r="M56" s="14"/>
      <c r="T56" s="14"/>
      <c r="U56" s="14"/>
      <c r="V56" s="14"/>
      <c r="AI56" s="2"/>
    </row>
    <row r="57" spans="1:35" s="15" customFormat="1" ht="15.75" x14ac:dyDescent="0.25">
      <c r="A57" s="1" t="s">
        <v>15</v>
      </c>
      <c r="B57" s="1"/>
      <c r="C57" s="1"/>
      <c r="D57" s="1" t="s">
        <v>16</v>
      </c>
      <c r="E57" s="1"/>
      <c r="F57" s="1"/>
      <c r="G57" s="1"/>
      <c r="H57" s="1"/>
      <c r="I57" s="1"/>
      <c r="J57" s="14"/>
      <c r="K57" s="14"/>
      <c r="L57" s="14"/>
      <c r="M57" s="14"/>
      <c r="T57" s="14"/>
      <c r="U57" s="14"/>
      <c r="V57" s="14"/>
      <c r="AI57" s="2"/>
    </row>
    <row r="58" spans="1:35" s="15" customFormat="1" ht="15.75" x14ac:dyDescent="0.25">
      <c r="A58" s="1"/>
      <c r="B58" s="1"/>
      <c r="C58" s="1"/>
      <c r="D58" s="1"/>
      <c r="E58" s="1"/>
      <c r="F58" s="1"/>
      <c r="G58" s="1"/>
      <c r="H58" s="1"/>
      <c r="I58" s="1"/>
      <c r="J58" s="14"/>
      <c r="K58" s="14"/>
      <c r="L58" s="14"/>
      <c r="M58" s="14"/>
      <c r="T58" s="14"/>
      <c r="U58" s="14"/>
      <c r="V58" s="14"/>
      <c r="AI58" s="2"/>
    </row>
    <row r="59" spans="1:35" s="15" customFormat="1" ht="15.75" x14ac:dyDescent="0.25">
      <c r="A59" s="2"/>
      <c r="B59" s="2"/>
      <c r="C59" s="2"/>
      <c r="D59" s="13"/>
      <c r="E59" s="2"/>
      <c r="F59" s="13"/>
      <c r="G59" s="2"/>
      <c r="H59" s="2"/>
      <c r="I59" s="2"/>
      <c r="J59" s="14"/>
      <c r="K59" s="14"/>
      <c r="L59" s="14"/>
      <c r="M59" s="14"/>
      <c r="T59" s="14"/>
      <c r="U59" s="14"/>
      <c r="V59" s="14"/>
      <c r="AI59" s="2"/>
    </row>
    <row r="60" spans="1:35" s="15" customFormat="1" ht="15.75" x14ac:dyDescent="0.25">
      <c r="A60" s="2"/>
      <c r="B60" s="2"/>
      <c r="C60" s="2"/>
      <c r="D60" s="13"/>
      <c r="E60" s="2"/>
      <c r="F60" s="13"/>
      <c r="G60" s="2"/>
      <c r="H60" s="2"/>
      <c r="I60" s="2"/>
      <c r="J60" s="14"/>
      <c r="K60" s="14"/>
      <c r="L60" s="14"/>
      <c r="M60" s="14"/>
      <c r="T60" s="14"/>
      <c r="U60" s="14"/>
      <c r="V60" s="14"/>
      <c r="AI60" s="2"/>
    </row>
    <row r="61" spans="1:35" s="15" customFormat="1" ht="15.75" x14ac:dyDescent="0.25">
      <c r="A61" s="2"/>
      <c r="B61" s="2"/>
      <c r="C61" s="2"/>
      <c r="D61" s="13"/>
      <c r="E61" s="2"/>
      <c r="F61" s="13"/>
      <c r="G61" s="2"/>
      <c r="H61" s="2"/>
      <c r="I61" s="2"/>
      <c r="J61" s="14"/>
      <c r="K61" s="14"/>
      <c r="L61" s="14"/>
      <c r="M61" s="14"/>
      <c r="T61" s="14"/>
      <c r="U61" s="14"/>
      <c r="V61" s="14"/>
      <c r="AI61" s="2"/>
    </row>
    <row r="62" spans="1:35" s="15" customFormat="1" ht="15.75" x14ac:dyDescent="0.25">
      <c r="A62" s="2"/>
      <c r="B62" s="2"/>
      <c r="C62" s="2"/>
      <c r="D62" s="13"/>
      <c r="E62" s="2"/>
      <c r="F62" s="13"/>
      <c r="G62" s="2"/>
      <c r="H62" s="2"/>
      <c r="I62" s="2"/>
      <c r="J62" s="14"/>
      <c r="K62" s="14"/>
      <c r="L62" s="14"/>
      <c r="M62" s="14"/>
      <c r="T62" s="14"/>
      <c r="U62" s="14"/>
      <c r="V62" s="14"/>
      <c r="AI62" s="2"/>
    </row>
    <row r="63" spans="1:35" s="15" customFormat="1" ht="15.75" x14ac:dyDescent="0.25">
      <c r="A63" s="2"/>
      <c r="B63" s="2"/>
      <c r="C63" s="2"/>
      <c r="D63" s="13"/>
      <c r="E63" s="2"/>
      <c r="F63" s="13"/>
      <c r="G63" s="2"/>
      <c r="H63" s="2"/>
      <c r="I63" s="2"/>
      <c r="J63" s="14"/>
      <c r="K63" s="14"/>
      <c r="L63" s="14"/>
      <c r="M63" s="14"/>
      <c r="T63" s="14"/>
      <c r="U63" s="14"/>
      <c r="V63" s="14"/>
      <c r="AI63" s="2"/>
    </row>
    <row r="64" spans="1:35" s="15" customFormat="1" ht="15.75" x14ac:dyDescent="0.25">
      <c r="A64" s="2"/>
      <c r="B64" s="2"/>
      <c r="C64" s="2"/>
      <c r="D64" s="13"/>
      <c r="E64" s="2"/>
      <c r="F64" s="13"/>
      <c r="G64" s="2"/>
      <c r="H64" s="2"/>
      <c r="I64" s="2"/>
      <c r="J64" s="14"/>
      <c r="K64" s="14"/>
      <c r="L64" s="14"/>
      <c r="M64" s="14"/>
      <c r="T64" s="14"/>
      <c r="U64" s="14"/>
      <c r="V64" s="14"/>
      <c r="AI64" s="2"/>
    </row>
    <row r="65" spans="1:35" s="15" customFormat="1" ht="15.75" x14ac:dyDescent="0.25">
      <c r="A65" s="2"/>
      <c r="B65" s="2"/>
      <c r="C65" s="2"/>
      <c r="D65" s="13"/>
      <c r="E65" s="2"/>
      <c r="F65" s="13"/>
      <c r="G65" s="2"/>
      <c r="H65" s="2"/>
      <c r="I65" s="2"/>
      <c r="J65" s="14"/>
      <c r="K65" s="14"/>
      <c r="L65" s="14"/>
      <c r="M65" s="14"/>
      <c r="T65" s="14"/>
      <c r="U65" s="14"/>
      <c r="V65" s="14"/>
      <c r="AI65" s="2"/>
    </row>
    <row r="66" spans="1:35" s="15" customFormat="1" ht="15.75" x14ac:dyDescent="0.25">
      <c r="A66" s="2"/>
      <c r="B66" s="2"/>
      <c r="C66" s="2"/>
      <c r="D66" s="13"/>
      <c r="E66" s="2"/>
      <c r="F66" s="13"/>
      <c r="G66" s="2"/>
      <c r="H66" s="2"/>
      <c r="I66" s="2"/>
      <c r="J66" s="14"/>
      <c r="K66" s="14"/>
      <c r="L66" s="14"/>
      <c r="M66" s="14"/>
      <c r="T66" s="14"/>
      <c r="U66" s="14"/>
      <c r="V66" s="14"/>
      <c r="AI66" s="2"/>
    </row>
    <row r="67" spans="1:35" s="15" customFormat="1" ht="15.75" x14ac:dyDescent="0.25">
      <c r="A67" s="1"/>
      <c r="B67" s="1"/>
      <c r="C67" s="1"/>
      <c r="D67" s="1"/>
      <c r="E67" s="1"/>
      <c r="F67" s="1"/>
      <c r="G67" s="1"/>
      <c r="H67" s="1"/>
      <c r="I67" s="1"/>
      <c r="J67" s="14"/>
      <c r="K67" s="14"/>
      <c r="L67" s="14"/>
      <c r="M67" s="14"/>
      <c r="T67" s="14"/>
      <c r="U67" s="14"/>
      <c r="V67" s="14"/>
      <c r="AI67" s="2"/>
    </row>
  </sheetData>
  <sheetProtection algorithmName="SHA-512" hashValue="PO+wMALyYZ8GJib0QbnJviwF6aPNcRC/BPTKHfmw75AejC0F81erz41CQlagBfx1yr/OCfFcBmmt8+qFbq5Nzg==" saltValue="WmdHfWFw6DT3YCxvsxDqgA==" spinCount="100000" sheet="1" objects="1" scenarios="1"/>
  <mergeCells count="9">
    <mergeCell ref="G6:I6"/>
    <mergeCell ref="A55:I55"/>
    <mergeCell ref="A1:I1"/>
    <mergeCell ref="A2:C2"/>
    <mergeCell ref="D2:I2"/>
    <mergeCell ref="D3:I3"/>
    <mergeCell ref="G4:I4"/>
    <mergeCell ref="A5:I5"/>
    <mergeCell ref="E4:F4"/>
  </mergeCells>
  <pageMargins left="0.7" right="0.7" top="0.78740157499999996" bottom="0.78740157499999996"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Hinweise</vt:lpstr>
      <vt:lpstr>Januar 2021</vt:lpstr>
      <vt:lpstr>Februar 2021</vt:lpstr>
      <vt:lpstr>März 2021</vt:lpstr>
      <vt:lpstr>April 2021</vt:lpstr>
      <vt:lpstr>Mai 2021</vt:lpstr>
      <vt:lpstr>Juni 2021</vt:lpstr>
      <vt:lpstr>Juli 2021</vt:lpstr>
      <vt:lpstr>August 2021</vt:lpstr>
      <vt:lpstr>September 2021</vt:lpstr>
      <vt:lpstr>Oktober 2021</vt:lpstr>
      <vt:lpstr>November 2021</vt:lpstr>
      <vt:lpstr>Dezember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Hessenius</dc:creator>
  <cp:lastModifiedBy>Schiffers</cp:lastModifiedBy>
  <cp:lastPrinted>2018-12-17T10:57:39Z</cp:lastPrinted>
  <dcterms:created xsi:type="dcterms:W3CDTF">2017-08-15T12:04:47Z</dcterms:created>
  <dcterms:modified xsi:type="dcterms:W3CDTF">2021-01-12T08:56:44Z</dcterms:modified>
</cp:coreProperties>
</file>